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.110.251\dpto\COMPRAS\MARINA\LICITAÇÕES\2021\Terceirizados\SIADI\"/>
    </mc:Choice>
  </mc:AlternateContent>
  <xr:revisionPtr revIDLastSave="0" documentId="8_{7B99DBC9-EBE2-47E3-8736-2704F0FFD8B8}" xr6:coauthVersionLast="36" xr6:coauthVersionMax="36" xr10:uidLastSave="{00000000-0000-0000-0000-000000000000}"/>
  <bookViews>
    <workbookView xWindow="0" yWindow="0" windowWidth="19200" windowHeight="6930" tabRatio="929" activeTab="4" xr2:uid="{00000000-000D-0000-FFFF-FFFF00000000}"/>
  </bookViews>
  <sheets>
    <sheet name="CONSOLIDAÇÃO" sheetId="20" r:id="rId1"/>
    <sheet name="Auxiliar de Arquivo" sheetId="17" r:id="rId2"/>
    <sheet name="Arquivista" sheetId="16" r:id="rId3"/>
    <sheet name="Assistente de Direção Superior" sheetId="18" r:id="rId4"/>
    <sheet name="Planilha de custos de uniformes" sheetId="21" r:id="rId5"/>
  </sheets>
  <definedNames>
    <definedName name="Excel_BuiltIn_Print_Area_2">"$#REF!.$A$1:$J$73"</definedName>
  </definedNames>
  <calcPr calcId="191029"/>
  <fileRecoveryPr autoRecover="0"/>
</workbook>
</file>

<file path=xl/calcChain.xml><?xml version="1.0" encoding="utf-8"?>
<calcChain xmlns="http://schemas.openxmlformats.org/spreadsheetml/2006/main">
  <c r="H10" i="21" l="1"/>
  <c r="H5" i="21"/>
  <c r="H6" i="21"/>
  <c r="H7" i="21"/>
  <c r="H8" i="21"/>
  <c r="H9" i="21"/>
  <c r="H4" i="21"/>
  <c r="G10" i="21"/>
  <c r="G5" i="21"/>
  <c r="G6" i="21"/>
  <c r="G7" i="21"/>
  <c r="G8" i="21"/>
  <c r="G9" i="21"/>
  <c r="G4" i="21"/>
  <c r="K66" i="18" l="1"/>
  <c r="K66" i="17"/>
  <c r="K66" i="16"/>
  <c r="D6" i="20" l="1"/>
  <c r="J96" i="17" l="1"/>
  <c r="L90" i="17"/>
  <c r="L112" i="17" s="1"/>
  <c r="K44" i="17"/>
  <c r="K37" i="17" s="1"/>
  <c r="K33" i="17"/>
  <c r="K59" i="17" s="1"/>
  <c r="L24" i="17"/>
  <c r="L55" i="17" s="1"/>
  <c r="L61" i="17" s="1"/>
  <c r="K69" i="17" l="1"/>
  <c r="K71" i="17" s="1"/>
  <c r="K82" i="17"/>
  <c r="K83" i="17" s="1"/>
  <c r="K60" i="17"/>
  <c r="L26" i="17"/>
  <c r="L68" i="17" s="1"/>
  <c r="J96" i="18"/>
  <c r="L90" i="18"/>
  <c r="L112" i="18" s="1"/>
  <c r="K44" i="18"/>
  <c r="K37" i="18" s="1"/>
  <c r="K33" i="18"/>
  <c r="K59" i="18" s="1"/>
  <c r="L24" i="18"/>
  <c r="L55" i="18" s="1"/>
  <c r="L61" i="18" s="1"/>
  <c r="J96" i="16"/>
  <c r="L90" i="16"/>
  <c r="L112" i="16" s="1"/>
  <c r="K44" i="16"/>
  <c r="K37" i="16" s="1"/>
  <c r="K33" i="16"/>
  <c r="K59" i="16" s="1"/>
  <c r="L24" i="16"/>
  <c r="L26" i="16" s="1"/>
  <c r="K60" i="16" l="1"/>
  <c r="K82" i="16"/>
  <c r="K83" i="16" s="1"/>
  <c r="K69" i="16"/>
  <c r="L69" i="16" s="1"/>
  <c r="K82" i="18"/>
  <c r="K69" i="18"/>
  <c r="L66" i="17"/>
  <c r="L69" i="17"/>
  <c r="L67" i="17"/>
  <c r="L65" i="17"/>
  <c r="L32" i="16"/>
  <c r="L66" i="16"/>
  <c r="L65" i="16"/>
  <c r="L68" i="16"/>
  <c r="L67" i="16"/>
  <c r="K60" i="18"/>
  <c r="L55" i="16"/>
  <c r="L61" i="16" s="1"/>
  <c r="L80" i="17"/>
  <c r="L77" i="17"/>
  <c r="L33" i="17"/>
  <c r="L43" i="17" s="1"/>
  <c r="L108" i="17"/>
  <c r="L82" i="17"/>
  <c r="L32" i="17"/>
  <c r="L81" i="17"/>
  <c r="L76" i="17"/>
  <c r="L31" i="17"/>
  <c r="L78" i="17"/>
  <c r="L79" i="17"/>
  <c r="L26" i="18"/>
  <c r="L78" i="16"/>
  <c r="L79" i="16"/>
  <c r="L33" i="16"/>
  <c r="L42" i="16" s="1"/>
  <c r="L77" i="16"/>
  <c r="L80" i="16"/>
  <c r="L31" i="16"/>
  <c r="L76" i="16"/>
  <c r="L81" i="16"/>
  <c r="L108" i="16"/>
  <c r="L83" i="17" l="1"/>
  <c r="L111" i="17" s="1"/>
  <c r="L70" i="16"/>
  <c r="L71" i="16" s="1"/>
  <c r="L110" i="16" s="1"/>
  <c r="L33" i="18"/>
  <c r="L70" i="18" s="1"/>
  <c r="L66" i="18"/>
  <c r="L68" i="18"/>
  <c r="L69" i="18"/>
  <c r="L65" i="18"/>
  <c r="L67" i="18"/>
  <c r="L70" i="17"/>
  <c r="L71" i="17" s="1"/>
  <c r="L110" i="17" s="1"/>
  <c r="L82" i="18"/>
  <c r="L45" i="17"/>
  <c r="L80" i="18"/>
  <c r="L42" i="17"/>
  <c r="L44" i="17"/>
  <c r="L40" i="17"/>
  <c r="L41" i="17"/>
  <c r="L39" i="17"/>
  <c r="L38" i="17"/>
  <c r="L59" i="17"/>
  <c r="L32" i="18"/>
  <c r="L108" i="18"/>
  <c r="L81" i="18"/>
  <c r="L77" i="18"/>
  <c r="L78" i="18"/>
  <c r="L76" i="18"/>
  <c r="L31" i="18"/>
  <c r="L79" i="18"/>
  <c r="L41" i="18"/>
  <c r="L44" i="18"/>
  <c r="K83" i="18"/>
  <c r="L43" i="18"/>
  <c r="L40" i="18"/>
  <c r="L41" i="16"/>
  <c r="L59" i="16"/>
  <c r="L82" i="16"/>
  <c r="L38" i="16"/>
  <c r="L44" i="16"/>
  <c r="L43" i="16"/>
  <c r="L45" i="16"/>
  <c r="L40" i="16"/>
  <c r="L39" i="16"/>
  <c r="L71" i="18" l="1"/>
  <c r="L110" i="18" s="1"/>
  <c r="L83" i="18"/>
  <c r="L111" i="18" s="1"/>
  <c r="L83" i="16"/>
  <c r="L111" i="16" s="1"/>
  <c r="L39" i="18"/>
  <c r="L38" i="18"/>
  <c r="L42" i="18"/>
  <c r="L45" i="18"/>
  <c r="L59" i="18"/>
  <c r="L37" i="17"/>
  <c r="L60" i="17" s="1"/>
  <c r="L62" i="17" s="1"/>
  <c r="L109" i="17" s="1"/>
  <c r="L113" i="17" s="1"/>
  <c r="L37" i="16"/>
  <c r="L60" i="16" s="1"/>
  <c r="L62" i="16" s="1"/>
  <c r="L109" i="16" s="1"/>
  <c r="L37" i="18" l="1"/>
  <c r="L60" i="18" s="1"/>
  <c r="L62" i="18" s="1"/>
  <c r="L109" i="18" s="1"/>
  <c r="L113" i="18" s="1"/>
  <c r="L113" i="16"/>
  <c r="L93" i="16" s="1"/>
  <c r="L94" i="16" s="1"/>
  <c r="L93" i="17"/>
  <c r="L93" i="18" l="1"/>
  <c r="L94" i="18" s="1"/>
  <c r="L96" i="18" s="1"/>
  <c r="L94" i="17"/>
  <c r="L96" i="17" s="1"/>
  <c r="L96" i="16"/>
  <c r="L98" i="16"/>
  <c r="L97" i="16"/>
  <c r="L97" i="18" l="1"/>
  <c r="L97" i="17"/>
  <c r="L99" i="16"/>
  <c r="L114" i="16" s="1"/>
  <c r="L115" i="16" s="1"/>
  <c r="L98" i="17"/>
  <c r="L98" i="18"/>
  <c r="L99" i="18" l="1"/>
  <c r="L114" i="18" s="1"/>
  <c r="L115" i="18" s="1"/>
  <c r="L99" i="17"/>
  <c r="L114" i="17" s="1"/>
  <c r="E119" i="16"/>
  <c r="I119" i="16" s="1"/>
  <c r="C4" i="20" s="1"/>
  <c r="E4" i="20" s="1"/>
  <c r="L115" i="17" l="1"/>
  <c r="C3" i="20" s="1"/>
  <c r="E3" i="20" s="1"/>
  <c r="E119" i="18"/>
  <c r="I119" i="18" s="1"/>
  <c r="L119" i="18" s="1"/>
  <c r="L120" i="18" s="1"/>
  <c r="L121" i="18" s="1"/>
  <c r="C5" i="20"/>
  <c r="E5" i="20" s="1"/>
  <c r="L119" i="16"/>
  <c r="L120" i="16" s="1"/>
  <c r="L121" i="16" s="1"/>
  <c r="F4" i="20"/>
  <c r="E119" i="17" l="1"/>
  <c r="I119" i="17" l="1"/>
  <c r="L119" i="17" s="1"/>
  <c r="L120" i="17" s="1"/>
  <c r="L121" i="17" s="1"/>
  <c r="F5" i="20"/>
  <c r="F3" i="20" l="1"/>
  <c r="F6" i="20" s="1"/>
  <c r="E6" i="20"/>
</calcChain>
</file>

<file path=xl/sharedStrings.xml><?xml version="1.0" encoding="utf-8"?>
<sst xmlns="http://schemas.openxmlformats.org/spreadsheetml/2006/main" count="527" uniqueCount="160">
  <si>
    <t xml:space="preserve">Número do Processo: </t>
  </si>
  <si>
    <t xml:space="preserve">Número da Licitação: </t>
  </si>
  <si>
    <t>Data do Pregão:</t>
  </si>
  <si>
    <t>Horário:</t>
  </si>
  <si>
    <t>Município (s)  da prestação de serviço</t>
  </si>
  <si>
    <t>Número de meses de execução contratual:</t>
  </si>
  <si>
    <t>Unidade de medida</t>
  </si>
  <si>
    <t>Quantidade total a contratar (em função da unidade de medida):</t>
  </si>
  <si>
    <t>Salário Normativo da Categoria Profissional:</t>
  </si>
  <si>
    <t>Categoria profissional (vinculada a execução contratual)</t>
  </si>
  <si>
    <t>Data base da categoria</t>
  </si>
  <si>
    <t>RAT</t>
  </si>
  <si>
    <t>FAP: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</si>
  <si>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</si>
  <si>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</si>
  <si>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</si>
  <si>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</si>
  <si>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</si>
  <si>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</si>
  <si>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</si>
  <si>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</si>
  <si>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</si>
  <si>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PLANILHA DE CUSTO E FORMAÇÃO DE PREÇOS</t>
  </si>
  <si>
    <t>Descrição do Serviço:</t>
  </si>
  <si>
    <t>►</t>
  </si>
  <si>
    <t>DADOS COMPLEMENTARES PARA COMPOSIÇÃO DOS CUSTOS REFERENTE À MÃO-DE-OBRA</t>
  </si>
  <si>
    <t>Código Brasileiro de Ocupações - CBO</t>
  </si>
  <si>
    <t xml:space="preserve">MÓDULO 01 – Composição da Remuneração </t>
  </si>
  <si>
    <t>VALOR</t>
  </si>
  <si>
    <t>A</t>
  </si>
  <si>
    <t>Salário Base</t>
  </si>
  <si>
    <t>B</t>
  </si>
  <si>
    <t>C</t>
  </si>
  <si>
    <t>D</t>
  </si>
  <si>
    <t>E</t>
  </si>
  <si>
    <t>F</t>
  </si>
  <si>
    <t>G</t>
  </si>
  <si>
    <t>Outros (especificar)</t>
  </si>
  <si>
    <t>Módulo 2 – Encargos e benefícios anuais, mensais e diários</t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</si>
  <si>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</si>
  <si>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</si>
  <si>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</si>
  <si>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</si>
  <si>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</si>
  <si>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</si>
  <si>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</si>
  <si>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</si>
  <si>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</si>
  <si>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2.3 – Benefícios Mensais e Diários</t>
  </si>
  <si>
    <t>Seguro de vida em grupo</t>
  </si>
  <si>
    <t>Total</t>
  </si>
  <si>
    <t>Quadro resumo do Módulo 2 – Encargos e benefícios anuais, mensais e diário</t>
  </si>
  <si>
    <t>2.1</t>
  </si>
  <si>
    <t>2.2</t>
  </si>
  <si>
    <t>GPS, FGTS e outras contribuições</t>
  </si>
  <si>
    <t>2.3</t>
  </si>
  <si>
    <t>Benefícios Mensais e diários</t>
  </si>
  <si>
    <t>Módulo 3 – Provisão para rescisão</t>
  </si>
  <si>
    <t>Incidência dos encargos do submodulo 2.2 sobre o aviso prévio trabalhado</t>
  </si>
  <si>
    <t>Valor (R$)</t>
  </si>
  <si>
    <t>Uniformes (custo mensal por empregado)</t>
  </si>
  <si>
    <t>Total de Insumos Diversos</t>
  </si>
  <si>
    <t>QUADRO RESUMO DO CUSTO POR EMPREGADO</t>
  </si>
  <si>
    <t>Mão-de-obra vinculada à execução contratual (valor por empregado)</t>
  </si>
  <si>
    <t>MÓDULO 02 –Encargos e benefícios anuais, mensais e diários</t>
  </si>
  <si>
    <t>MÓDULO 03 – Provisão para rescisao</t>
  </si>
  <si>
    <t>MÓDULO 04 – Custo de reposiçao do profissional ausente</t>
  </si>
  <si>
    <t>Subtotal (A+B+C+D+E)</t>
  </si>
  <si>
    <t>Total de Custos Indireto, Lucros e Tributos</t>
  </si>
  <si>
    <t>Valor total proposto por empregado</t>
  </si>
  <si>
    <t>3 – QUADRO RESUMO  – VALOR MENSAL DOS SERVIÇOS</t>
  </si>
  <si>
    <t>Tipo de serviço
(A)</t>
  </si>
  <si>
    <t>Empregados por posto
(C)</t>
  </si>
  <si>
    <t>Valor  proposta por posto
(D) = (B) x (C)</t>
  </si>
  <si>
    <t>Valor total do serviço
(F) = (D) x (E)</t>
  </si>
  <si>
    <t xml:space="preserve"> Valor Mensal dos Serviços</t>
  </si>
  <si>
    <t>Ano do Acordo, Convenção ou Dissídio Coletivo</t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</si>
  <si>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</si>
  <si>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Valor Anual dos Serviços</t>
  </si>
  <si>
    <t>Valor da Remuneração</t>
  </si>
  <si>
    <t xml:space="preserve">Módulo 01 – Composição da Remuneração </t>
  </si>
  <si>
    <t>13º Salário</t>
  </si>
  <si>
    <t>Módulo 06 – Custos Indireto, Lucros e Tributos</t>
  </si>
  <si>
    <t>Módulo 05 – Insumos Diversos</t>
  </si>
  <si>
    <t>Incidência dos encargos do submodulo 2.2 sobre o Custo de Reposição do Profissional Ausente</t>
  </si>
  <si>
    <t>MÓDULO 06 –  Custos Indireto, Lucros e Tributos</t>
  </si>
  <si>
    <t>MÓDULO 05 – Insumos diversos</t>
  </si>
  <si>
    <t>Belo Horizonte</t>
  </si>
  <si>
    <t>posto</t>
  </si>
  <si>
    <t>Adicional de férias (1/3)</t>
  </si>
  <si>
    <t>Programa de Assistência Familiar (PAF)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</si>
  <si>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</t>
    </r>
  </si>
  <si>
    <r>
      <t xml:space="preserve">Nota: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serviço, tratando-se de valores estimativos (ressalvada a alínea "A"), a serem calculados pela licitante conforme estatística própria. </t>
    </r>
  </si>
  <si>
    <t>Módulo 4 – Custo de reposição do profissional ausente - ausências legais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</si>
  <si>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</si>
  <si>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porventura venha cobrir o empregado nos casos de Ausências Legais (Submódulo 4.1).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</si>
  <si>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t>Materiais</t>
  </si>
  <si>
    <t>Equipamentos</t>
  </si>
  <si>
    <t>TIPO DE SERVIÇO</t>
  </si>
  <si>
    <t xml:space="preserve">VALOR MENSAL DO SERVIÇO </t>
  </si>
  <si>
    <t>VALOR ANUAL DO SERVIÇO</t>
  </si>
  <si>
    <t>TOTAL</t>
  </si>
  <si>
    <t>ITEM</t>
  </si>
  <si>
    <t>VALOR ANUAL ESTIMADO DOS SERVIÇOS</t>
  </si>
  <si>
    <t>QUANTIDADE DE EMPREGADOS</t>
  </si>
  <si>
    <t>VALOR MENSAL ESTIMADO POR EMPREGADO</t>
  </si>
  <si>
    <t>Nota 1: Preencher os valores de RAT na coluna G e FAP na coluna I. Caso os percentuais dos tributos praticados pela licitante sejam diferentes, alterar na planilha acima.</t>
  </si>
  <si>
    <r>
      <t xml:space="preserve">Nota 1: </t>
    </r>
    <r>
      <rPr>
        <sz val="12"/>
        <rFont val="Times New Roman"/>
        <family val="1"/>
      </rPr>
      <t>O valor informado deverá ser o custo real do benefício (descontado o valor eventualmente pago pelo empregado). A previsão de descontos relativos a vale-transporte e vale-lanche deverá observar a legislação vigente e as respectivas Convenções Coletivas e  vinculará a licitante.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>Observar a previsão dos benefícios contidos em Acordos, Convenções e Dissídios Coletivos de Trabalho.</t>
    </r>
  </si>
  <si>
    <t>NOTA GERAL: os percentuais de cada item devem ser preenchidos na coluna K e os valores resultantes dos cálculos na coluna L.</t>
  </si>
  <si>
    <t>Nota 1: O item referente a férias está previsto no Módulo 4.</t>
  </si>
  <si>
    <t>Valor proposto por empregado                     (B)</t>
  </si>
  <si>
    <t>Qtde de postos        (E)</t>
  </si>
  <si>
    <t>Auxiliar de Arquivo</t>
  </si>
  <si>
    <r>
      <t>Ausências Legais</t>
    </r>
    <r>
      <rPr>
        <b/>
        <sz val="12"/>
        <rFont val="Times New Roman"/>
        <family val="1"/>
      </rPr>
      <t xml:space="preserve"> </t>
    </r>
  </si>
  <si>
    <t>Licença paternidade</t>
  </si>
  <si>
    <t xml:space="preserve">Ausência por acidente do trabalho </t>
  </si>
  <si>
    <t xml:space="preserve">Afastamento Maternidade </t>
  </si>
  <si>
    <t>Arquivista</t>
  </si>
  <si>
    <t>Assistente de Direção Superior</t>
  </si>
  <si>
    <t>Ausências Legais</t>
  </si>
  <si>
    <t xml:space="preserve">Licença paternidade </t>
  </si>
  <si>
    <t>Afastamento Maternidade</t>
  </si>
  <si>
    <r>
      <t>Incidência do FGTS sobre Aviso Prévio Indenizado</t>
    </r>
    <r>
      <rPr>
        <b/>
        <sz val="12"/>
        <rFont val="Times New Roman"/>
        <family val="1"/>
      </rPr>
      <t xml:space="preserve"> </t>
    </r>
  </si>
  <si>
    <t>Multa do FGTS e Contribuição Social sobre o Aviso Prévio Indenizado</t>
  </si>
  <si>
    <t xml:space="preserve">Aviso Prévio Trabalhado </t>
  </si>
  <si>
    <t xml:space="preserve">Multa do FGTS e Contribuição Social sobre o Aviso Prévio Trabalhado </t>
  </si>
  <si>
    <t>Aviso Prévio Indenizado</t>
  </si>
  <si>
    <t>Incidência do FGTS sobre Aviso Prévio Indenizado</t>
  </si>
  <si>
    <t xml:space="preserve">Multa do FGTS e Contribuição Social sobre o Aviso Prévio Indenizado </t>
  </si>
  <si>
    <r>
      <t>Aviso Prévio Indenizado</t>
    </r>
    <r>
      <rPr>
        <b/>
        <sz val="12"/>
        <rFont val="Times New Roman"/>
        <family val="1"/>
      </rPr>
      <t xml:space="preserve"> </t>
    </r>
  </si>
  <si>
    <t>Transporte (cotar conforme realidade da empresa; observar item 6.1.6.4 do edital)</t>
  </si>
  <si>
    <t>Auxílio Refeição/ Alimentação</t>
  </si>
  <si>
    <t xml:space="preserve">Férias </t>
  </si>
  <si>
    <t xml:space="preserve">Auxílio Refeição/ Alimentação </t>
  </si>
  <si>
    <t>Férias</t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</si>
  <si>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>: Observar item 6.1.6.7 do edital.</t>
    </r>
    <r>
      <rPr>
        <b/>
        <sz val="12"/>
        <rFont val="Times New Roman"/>
        <family val="1"/>
      </rPr>
      <t xml:space="preserve">
</t>
    </r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</si>
  <si>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                                             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 xml:space="preserve">: Observar item 6.1.6.7 do edital.
</t>
    </r>
  </si>
  <si>
    <t>É DE RESPONSABILIDADE DO LICITANTE A CONFERÊNCIA DE TODOS OS VALORES E FÓRMULAS DA PLANILHA</t>
  </si>
  <si>
    <r>
      <t>Nota 1</t>
    </r>
    <r>
      <rPr>
        <sz val="12"/>
        <rFont val="Times New Roman"/>
        <family val="1"/>
      </rPr>
      <t>: Para preenchimento do item "Uniformes", considerar os valores mensais por empregado apurados conforme a planilha de preços unitários.</t>
    </r>
    <r>
      <rPr>
        <b/>
        <sz val="12"/>
        <rFont val="Times New Roman"/>
        <family val="1"/>
      </rPr>
      <t xml:space="preserve">
Nota 2</t>
    </r>
    <r>
      <rPr>
        <sz val="12"/>
        <rFont val="Times New Roman"/>
        <family val="1"/>
      </rPr>
      <t>: Observar item 6.1.6.7 do edital.</t>
    </r>
    <r>
      <rPr>
        <b/>
        <sz val="12"/>
        <rFont val="Times New Roman"/>
        <family val="1"/>
      </rPr>
      <t xml:space="preserve">
</t>
    </r>
  </si>
  <si>
    <t>Descrição</t>
  </si>
  <si>
    <t>Custo Unitário Estimado</t>
  </si>
  <si>
    <t>Custo Anual Estimado por Profissional</t>
  </si>
  <si>
    <t>Custo mensal Estimado por Profissional</t>
  </si>
  <si>
    <t>NOTAS</t>
  </si>
  <si>
    <t>1. Preencher os campos em cinza: "Custo Unitário Estimado"</t>
  </si>
  <si>
    <t>CUSTO ESTIMADO COM UNIFORMES</t>
  </si>
  <si>
    <t>Item</t>
  </si>
  <si>
    <t>Blusa</t>
  </si>
  <si>
    <t>Camisa social manga curta</t>
  </si>
  <si>
    <t>Camisa social manga longa</t>
  </si>
  <si>
    <t>Blazer</t>
  </si>
  <si>
    <t>Calça</t>
  </si>
  <si>
    <t>Sapato (par)</t>
  </si>
  <si>
    <t>Quantidade / Periodicidade</t>
  </si>
  <si>
    <t>Inicial</t>
  </si>
  <si>
    <t>Semestral</t>
  </si>
  <si>
    <t>Total Anual</t>
  </si>
  <si>
    <t>Preço</t>
  </si>
  <si>
    <t>2. O resultado do Custo Total Mensal do uniforme por profissional deverá ser transportado para Planilha de Custos do Profissional - Insumos Diversos - UNIFORMES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</si>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</sst>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R$-416]\ #,##0.00;[Red]\-[$R$-416]\ #,##0.00"/>
    <numFmt numFmtId="165" formatCode="mm/yy"/>
    <numFmt numFmtId="166" formatCode="&quot; R$ &quot;#,##0.00\ ;&quot; R$ (&quot;#,##0.00\);&quot; R$ -&quot;#\ ;@\ "/>
    <numFmt numFmtId="167" formatCode="00"/>
    <numFmt numFmtId="168" formatCode="[$R$-416]#,##0.00;[Red]\-[$R$-416]#,##0.00"/>
    <numFmt numFmtId="169" formatCode="0.000%"/>
    <numFmt numFmtId="170" formatCode="0.000000"/>
    <numFmt numFmtId="171" formatCode="0.0000"/>
    <numFmt numFmtId="172" formatCode="_-&quot;R$&quot;* #,##0.00_-;\-&quot;R$&quot;* #,##0.00_-;_-&quot;R$&quot;* &quot;-&quot;??_-;_-@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/>
      <diagonal/>
    </border>
    <border>
      <left style="double">
        <color rgb="FF004586"/>
      </left>
      <right/>
      <top/>
      <bottom/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/>
      <top/>
      <bottom style="double">
        <color rgb="FF0045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6" fontId="13" fillId="0" borderId="0" applyBorder="0" applyAlignment="0" applyProtection="0"/>
    <xf numFmtId="9" fontId="13" fillId="0" borderId="0" applyBorder="0" applyAlignment="0" applyProtection="0"/>
    <xf numFmtId="0" fontId="2" fillId="3" borderId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230">
    <xf numFmtId="0" fontId="0" fillId="0" borderId="0" xfId="0"/>
    <xf numFmtId="0" fontId="3" fillId="4" borderId="0" xfId="0" applyFont="1" applyFill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9" fontId="3" fillId="5" borderId="24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right" vertical="center"/>
    </xf>
    <xf numFmtId="10" fontId="5" fillId="0" borderId="1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10" fontId="5" fillId="5" borderId="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6" fontId="4" fillId="2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0" fontId="13" fillId="0" borderId="0" xfId="2" applyNumberFormat="1" applyAlignment="1">
      <alignment vertical="center"/>
    </xf>
    <xf numFmtId="169" fontId="13" fillId="0" borderId="0" xfId="2" applyNumberFormat="1" applyAlignment="1">
      <alignment vertical="center"/>
    </xf>
    <xf numFmtId="170" fontId="4" fillId="0" borderId="0" xfId="0" applyNumberFormat="1" applyFont="1" applyAlignment="1">
      <alignment vertical="center"/>
    </xf>
    <xf numFmtId="0" fontId="0" fillId="0" borderId="0" xfId="0"/>
    <xf numFmtId="166" fontId="13" fillId="0" borderId="0" xfId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6" fontId="13" fillId="0" borderId="0" xfId="1" applyFill="1" applyAlignment="1">
      <alignment vertical="center"/>
    </xf>
    <xf numFmtId="165" fontId="5" fillId="0" borderId="2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2" fillId="7" borderId="1" xfId="0" applyFont="1" applyFill="1" applyBorder="1"/>
    <xf numFmtId="0" fontId="0" fillId="0" borderId="1" xfId="0" applyBorder="1" applyAlignment="1">
      <alignment wrapText="1"/>
    </xf>
    <xf numFmtId="4" fontId="0" fillId="0" borderId="0" xfId="0" applyNumberFormat="1"/>
    <xf numFmtId="166" fontId="13" fillId="0" borderId="8" xfId="1" applyBorder="1" applyAlignment="1">
      <alignment horizontal="center" vertical="center"/>
    </xf>
    <xf numFmtId="9" fontId="13" fillId="0" borderId="8" xfId="2" applyBorder="1" applyAlignment="1">
      <alignment horizontal="center" vertical="center"/>
    </xf>
    <xf numFmtId="166" fontId="13" fillId="0" borderId="0" xfId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13" fillId="0" borderId="9" xfId="2" applyNumberFormat="1" applyBorder="1" applyAlignment="1">
      <alignment horizontal="center" vertical="center"/>
    </xf>
    <xf numFmtId="10" fontId="13" fillId="0" borderId="8" xfId="2" applyNumberFormat="1" applyBorder="1" applyAlignment="1">
      <alignment horizontal="center" vertical="center"/>
    </xf>
    <xf numFmtId="166" fontId="13" fillId="0" borderId="1" xfId="1" applyBorder="1" applyAlignment="1">
      <alignment vertical="center"/>
    </xf>
    <xf numFmtId="10" fontId="3" fillId="2" borderId="19" xfId="0" applyNumberFormat="1" applyFont="1" applyFill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3" fillId="8" borderId="8" xfId="2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1" xfId="0" applyFont="1" applyFill="1" applyBorder="1"/>
    <xf numFmtId="166" fontId="14" fillId="9" borderId="1" xfId="1" applyFont="1" applyFill="1" applyBorder="1"/>
    <xf numFmtId="166" fontId="14" fillId="9" borderId="1" xfId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6" fillId="5" borderId="8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2" fillId="0" borderId="0" xfId="0" applyFont="1" applyAlignment="1"/>
    <xf numFmtId="165" fontId="5" fillId="8" borderId="25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vertical="center"/>
    </xf>
    <xf numFmtId="10" fontId="13" fillId="8" borderId="9" xfId="2" applyNumberFormat="1" applyFill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" fontId="18" fillId="5" borderId="8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66" fontId="0" fillId="0" borderId="1" xfId="1" quotePrefix="1" applyFont="1" applyBorder="1" applyAlignment="1">
      <alignment vertical="center"/>
    </xf>
    <xf numFmtId="167" fontId="3" fillId="0" borderId="12" xfId="0" applyNumberFormat="1" applyFont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23" fillId="0" borderId="1" xfId="4" applyFont="1" applyBorder="1" applyAlignment="1">
      <alignment horizontal="justify" vertical="center"/>
    </xf>
    <xf numFmtId="0" fontId="20" fillId="0" borderId="1" xfId="4" applyFont="1" applyBorder="1" applyAlignment="1">
      <alignment wrapText="1"/>
    </xf>
    <xf numFmtId="0" fontId="20" fillId="0" borderId="1" xfId="4" applyFont="1" applyBorder="1" applyAlignment="1">
      <alignment horizontal="center" vertical="center" wrapText="1"/>
    </xf>
    <xf numFmtId="172" fontId="20" fillId="0" borderId="1" xfId="5" applyFont="1" applyBorder="1"/>
    <xf numFmtId="0" fontId="23" fillId="0" borderId="31" xfId="4" applyFont="1" applyFill="1" applyBorder="1" applyAlignment="1">
      <alignment horizontal="justify" vertical="center"/>
    </xf>
    <xf numFmtId="0" fontId="20" fillId="8" borderId="1" xfId="4" applyFont="1" applyFill="1" applyBorder="1" applyAlignment="1">
      <alignment horizontal="center" vertical="center"/>
    </xf>
    <xf numFmtId="0" fontId="20" fillId="12" borderId="1" xfId="4" applyFont="1" applyFill="1" applyBorder="1"/>
    <xf numFmtId="172" fontId="20" fillId="13" borderId="1" xfId="4" applyNumberFormat="1" applyFont="1" applyFill="1" applyBorder="1"/>
    <xf numFmtId="172" fontId="20" fillId="13" borderId="1" xfId="5" applyFont="1" applyFill="1" applyBorder="1"/>
    <xf numFmtId="0" fontId="21" fillId="14" borderId="1" xfId="4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8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4" borderId="27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171" fontId="3" fillId="5" borderId="24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horizontal="justify" vertical="top" wrapText="1"/>
    </xf>
    <xf numFmtId="0" fontId="3" fillId="4" borderId="5" xfId="0" applyFont="1" applyFill="1" applyBorder="1" applyAlignment="1">
      <alignment horizontal="justify" vertical="top" wrapText="1"/>
    </xf>
    <xf numFmtId="0" fontId="3" fillId="4" borderId="0" xfId="0" applyFont="1" applyFill="1" applyBorder="1" applyAlignment="1">
      <alignment horizontal="justify" vertical="top" wrapText="1"/>
    </xf>
    <xf numFmtId="0" fontId="3" fillId="4" borderId="4" xfId="0" applyFont="1" applyFill="1" applyBorder="1" applyAlignment="1">
      <alignment horizontal="justify" vertical="top" wrapText="1"/>
    </xf>
    <xf numFmtId="0" fontId="3" fillId="4" borderId="28" xfId="0" applyFont="1" applyFill="1" applyBorder="1" applyAlignment="1">
      <alignment horizontal="justify" vertical="top" wrapText="1"/>
    </xf>
    <xf numFmtId="0" fontId="3" fillId="4" borderId="29" xfId="0" applyFont="1" applyFill="1" applyBorder="1" applyAlignment="1">
      <alignment horizontal="justify" vertical="top" wrapText="1"/>
    </xf>
    <xf numFmtId="0" fontId="3" fillId="4" borderId="16" xfId="0" applyFont="1" applyFill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4" fillId="0" borderId="28" xfId="0" applyFont="1" applyBorder="1" applyAlignment="1">
      <alignment horizontal="justify" vertical="top"/>
    </xf>
    <xf numFmtId="0" fontId="4" fillId="0" borderId="29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3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3" fillId="0" borderId="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0" fontId="8" fillId="5" borderId="15" xfId="0" applyNumberFormat="1" applyFont="1" applyFill="1" applyBorder="1" applyAlignment="1">
      <alignment horizontal="center" vertical="center"/>
    </xf>
    <xf numFmtId="10" fontId="8" fillId="5" borderId="11" xfId="0" applyNumberFormat="1" applyFont="1" applyFill="1" applyBorder="1" applyAlignment="1">
      <alignment horizontal="center" vertical="center"/>
    </xf>
    <xf numFmtId="10" fontId="8" fillId="5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2" fillId="11" borderId="1" xfId="4" applyFont="1" applyFill="1" applyBorder="1" applyAlignment="1">
      <alignment horizontal="center"/>
    </xf>
    <xf numFmtId="0" fontId="24" fillId="13" borderId="33" xfId="4" applyFont="1" applyFill="1" applyBorder="1" applyAlignment="1">
      <alignment horizontal="center"/>
    </xf>
    <xf numFmtId="0" fontId="24" fillId="13" borderId="34" xfId="4" applyFont="1" applyFill="1" applyBorder="1" applyAlignment="1">
      <alignment horizontal="center"/>
    </xf>
    <xf numFmtId="0" fontId="21" fillId="14" borderId="30" xfId="4" applyFont="1" applyFill="1" applyBorder="1" applyAlignment="1">
      <alignment horizontal="center" vertical="center"/>
    </xf>
    <xf numFmtId="0" fontId="21" fillId="14" borderId="32" xfId="4" applyFont="1" applyFill="1" applyBorder="1" applyAlignment="1">
      <alignment horizontal="center" vertical="center"/>
    </xf>
    <xf numFmtId="0" fontId="22" fillId="14" borderId="37" xfId="4" applyFont="1" applyFill="1" applyBorder="1" applyAlignment="1">
      <alignment horizontal="center" wrapText="1"/>
    </xf>
    <xf numFmtId="0" fontId="22" fillId="14" borderId="38" xfId="4" applyFont="1" applyFill="1" applyBorder="1" applyAlignment="1">
      <alignment horizontal="center" wrapText="1"/>
    </xf>
    <xf numFmtId="0" fontId="22" fillId="14" borderId="36" xfId="4" applyFont="1" applyFill="1" applyBorder="1" applyAlignment="1">
      <alignment horizontal="center" wrapText="1"/>
    </xf>
    <xf numFmtId="0" fontId="22" fillId="14" borderId="33" xfId="4" applyFont="1" applyFill="1" applyBorder="1" applyAlignment="1">
      <alignment horizontal="center"/>
    </xf>
    <xf numFmtId="0" fontId="22" fillId="14" borderId="34" xfId="4" applyFont="1" applyFill="1" applyBorder="1" applyAlignment="1">
      <alignment horizontal="center"/>
    </xf>
    <xf numFmtId="0" fontId="22" fillId="14" borderId="35" xfId="4" applyFont="1" applyFill="1" applyBorder="1" applyAlignment="1">
      <alignment horizontal="center"/>
    </xf>
    <xf numFmtId="0" fontId="19" fillId="0" borderId="0" xfId="4" applyFont="1" applyAlignment="1">
      <alignment horizontal="left"/>
    </xf>
    <xf numFmtId="0" fontId="1" fillId="0" borderId="0" xfId="4" applyAlignment="1">
      <alignment horizontal="left"/>
    </xf>
    <xf numFmtId="0" fontId="1" fillId="0" borderId="0" xfId="4" applyAlignment="1">
      <alignment horizontal="left" wrapText="1"/>
    </xf>
  </cellXfs>
  <cellStyles count="6">
    <cellStyle name="Moeda" xfId="1" builtinId="4"/>
    <cellStyle name="Moeda 2" xfId="5" xr:uid="{00000000-0005-0000-0000-00002F000000}"/>
    <cellStyle name="Normal" xfId="0" builtinId="0"/>
    <cellStyle name="Normal 2" xfId="4" xr:uid="{00000000-0005-0000-0000-000030000000}"/>
    <cellStyle name="Porcentagem" xfId="2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workbookViewId="0">
      <selection activeCell="C16" sqref="C16"/>
    </sheetView>
  </sheetViews>
  <sheetFormatPr defaultRowHeight="12.5" x14ac:dyDescent="0.25"/>
  <cols>
    <col min="1" max="1" width="9.1796875" style="52"/>
    <col min="2" max="2" width="17.453125" bestFit="1" customWidth="1"/>
    <col min="3" max="3" width="42.453125" bestFit="1" customWidth="1"/>
    <col min="4" max="4" width="29.453125" bestFit="1" customWidth="1"/>
    <col min="5" max="5" width="27.7265625" bestFit="1" customWidth="1"/>
    <col min="6" max="6" width="25.7265625" bestFit="1" customWidth="1"/>
  </cols>
  <sheetData>
    <row r="1" spans="1:9" s="52" customFormat="1" ht="13" x14ac:dyDescent="0.3">
      <c r="A1" s="116" t="s">
        <v>103</v>
      </c>
      <c r="B1" s="116"/>
      <c r="C1" s="116"/>
      <c r="D1" s="116"/>
      <c r="E1" s="116"/>
      <c r="F1" s="116"/>
    </row>
    <row r="2" spans="1:9" ht="13" x14ac:dyDescent="0.3">
      <c r="A2" s="70" t="s">
        <v>102</v>
      </c>
      <c r="B2" s="70" t="s">
        <v>98</v>
      </c>
      <c r="C2" s="70" t="s">
        <v>105</v>
      </c>
      <c r="D2" s="70" t="s">
        <v>104</v>
      </c>
      <c r="E2" s="70" t="s">
        <v>99</v>
      </c>
      <c r="F2" s="70" t="s">
        <v>100</v>
      </c>
    </row>
    <row r="3" spans="1:9" ht="13" x14ac:dyDescent="0.25">
      <c r="A3" s="91">
        <v>1</v>
      </c>
      <c r="B3" s="69" t="s">
        <v>112</v>
      </c>
      <c r="C3" s="102">
        <f>'Auxiliar de Arquivo'!L115</f>
        <v>0</v>
      </c>
      <c r="D3" s="84">
        <v>10</v>
      </c>
      <c r="E3" s="81">
        <f>ROUND(D3*C3,2)</f>
        <v>0</v>
      </c>
      <c r="F3" s="81">
        <f>E3*12</f>
        <v>0</v>
      </c>
    </row>
    <row r="4" spans="1:9" ht="13" x14ac:dyDescent="0.25">
      <c r="A4" s="91">
        <v>2</v>
      </c>
      <c r="B4" s="69" t="s">
        <v>117</v>
      </c>
      <c r="C4" s="81">
        <f>Arquivista!I119</f>
        <v>0</v>
      </c>
      <c r="D4" s="84">
        <v>1</v>
      </c>
      <c r="E4" s="81">
        <f t="shared" ref="E4:E5" si="0">ROUND(D4*C4,2)</f>
        <v>0</v>
      </c>
      <c r="F4" s="81">
        <f t="shared" ref="F4:F5" si="1">E4*12</f>
        <v>0</v>
      </c>
    </row>
    <row r="5" spans="1:9" ht="25" x14ac:dyDescent="0.25">
      <c r="A5" s="91">
        <v>3</v>
      </c>
      <c r="B5" s="71" t="s">
        <v>118</v>
      </c>
      <c r="C5" s="81">
        <f>'Assistente de Direção Superior'!L115</f>
        <v>0</v>
      </c>
      <c r="D5" s="84">
        <v>2</v>
      </c>
      <c r="E5" s="81">
        <f t="shared" si="0"/>
        <v>0</v>
      </c>
      <c r="F5" s="81">
        <f t="shared" si="1"/>
        <v>0</v>
      </c>
    </row>
    <row r="6" spans="1:9" ht="15.5" x14ac:dyDescent="0.35">
      <c r="A6" s="87"/>
      <c r="B6" s="88" t="s">
        <v>101</v>
      </c>
      <c r="C6" s="89"/>
      <c r="D6" s="87">
        <f>SUM(D3:D5)</f>
        <v>13</v>
      </c>
      <c r="E6" s="90">
        <f>SUM(E3:E5)</f>
        <v>0</v>
      </c>
      <c r="F6" s="90">
        <f>SUM(F3:F5)</f>
        <v>0</v>
      </c>
      <c r="I6" s="94"/>
    </row>
    <row r="9" spans="1:9" ht="13" x14ac:dyDescent="0.3">
      <c r="E9" s="95"/>
      <c r="F9" s="95"/>
    </row>
    <row r="11" spans="1:9" x14ac:dyDescent="0.25">
      <c r="F11" s="72"/>
    </row>
    <row r="12" spans="1:9" x14ac:dyDescent="0.25">
      <c r="F12" s="72"/>
    </row>
    <row r="16" spans="1:9" ht="13" x14ac:dyDescent="0.3">
      <c r="D16" s="86"/>
    </row>
    <row r="17" spans="4:4" ht="13" x14ac:dyDescent="0.3">
      <c r="D17" s="86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IW1048537"/>
  <sheetViews>
    <sheetView topLeftCell="A79" workbookViewId="0">
      <selection activeCell="B84" sqref="B84:L85"/>
    </sheetView>
  </sheetViews>
  <sheetFormatPr defaultColWidth="9.1796875" defaultRowHeight="15.5" x14ac:dyDescent="0.25"/>
  <cols>
    <col min="1" max="11" width="12.453125" style="13" customWidth="1"/>
    <col min="12" max="12" width="24.54296875" style="13" customWidth="1"/>
    <col min="13" max="13" width="12.453125" style="13" customWidth="1"/>
    <col min="14" max="14" width="17.54296875" style="13" customWidth="1"/>
    <col min="15" max="15" width="17.453125" style="13" customWidth="1"/>
    <col min="16" max="16" width="23.453125" style="13" customWidth="1"/>
    <col min="17" max="257" width="12.453125" style="13" customWidth="1"/>
    <col min="258" max="1025" width="12.453125" style="52" customWidth="1"/>
    <col min="1026" max="16384" width="9.1796875" style="52"/>
  </cols>
  <sheetData>
    <row r="1" spans="1:12" ht="21.75" customHeight="1" thickTop="1" thickBot="1" x14ac:dyDescent="0.3">
      <c r="A1" s="1"/>
      <c r="B1" s="117" t="s">
        <v>22</v>
      </c>
      <c r="C1" s="117"/>
      <c r="D1" s="117"/>
      <c r="E1" s="117"/>
      <c r="F1" s="117"/>
      <c r="G1" s="117"/>
      <c r="H1" s="117"/>
      <c r="I1" s="117"/>
      <c r="J1" s="118"/>
      <c r="K1" s="2"/>
      <c r="L1" s="3"/>
    </row>
    <row r="2" spans="1:12" ht="21.75" customHeight="1" thickTop="1" thickBot="1" x14ac:dyDescent="0.3">
      <c r="A2" s="1"/>
      <c r="B2" s="119" t="s">
        <v>0</v>
      </c>
      <c r="C2" s="119"/>
      <c r="D2" s="119"/>
      <c r="E2" s="120"/>
      <c r="F2" s="120"/>
      <c r="G2" s="120"/>
      <c r="H2" s="120"/>
      <c r="I2" s="120"/>
      <c r="J2" s="121"/>
      <c r="K2" s="4"/>
      <c r="L2" s="5"/>
    </row>
    <row r="3" spans="1:12" ht="21.75" customHeight="1" thickTop="1" thickBot="1" x14ac:dyDescent="0.3">
      <c r="A3" s="1"/>
      <c r="B3" s="119" t="s">
        <v>1</v>
      </c>
      <c r="C3" s="119"/>
      <c r="D3" s="119"/>
      <c r="E3" s="120"/>
      <c r="F3" s="120"/>
      <c r="G3" s="120"/>
      <c r="H3" s="120"/>
      <c r="I3" s="120"/>
      <c r="J3" s="121"/>
      <c r="K3" s="4"/>
      <c r="L3" s="5"/>
    </row>
    <row r="4" spans="1:12" ht="21.75" customHeight="1" thickTop="1" thickBot="1" x14ac:dyDescent="0.3">
      <c r="A4" s="1"/>
      <c r="B4" s="119" t="s">
        <v>2</v>
      </c>
      <c r="C4" s="119"/>
      <c r="D4" s="119"/>
      <c r="E4" s="122"/>
      <c r="F4" s="123"/>
      <c r="G4" s="124"/>
      <c r="H4" s="15" t="s">
        <v>3</v>
      </c>
      <c r="I4" s="125"/>
      <c r="J4" s="126"/>
      <c r="K4" s="4"/>
      <c r="L4" s="5"/>
    </row>
    <row r="5" spans="1:12" ht="21.75" customHeight="1" thickTop="1" thickBot="1" x14ac:dyDescent="0.3">
      <c r="A5" s="1"/>
      <c r="B5" s="143" t="s">
        <v>23</v>
      </c>
      <c r="C5" s="143"/>
      <c r="D5" s="143"/>
      <c r="E5" s="144" t="s">
        <v>112</v>
      </c>
      <c r="F5" s="144"/>
      <c r="G5" s="144"/>
      <c r="H5" s="144"/>
      <c r="I5" s="144"/>
      <c r="J5" s="144"/>
      <c r="K5" s="6"/>
      <c r="L5" s="7"/>
    </row>
    <row r="6" spans="1:12" ht="21.75" customHeight="1" thickTop="1" thickBot="1" x14ac:dyDescent="0.3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3">
      <c r="A7" s="1"/>
      <c r="B7" s="16" t="s">
        <v>24</v>
      </c>
      <c r="C7" s="145" t="s">
        <v>4</v>
      </c>
      <c r="D7" s="145"/>
      <c r="E7" s="145"/>
      <c r="F7" s="145"/>
      <c r="G7" s="146" t="s">
        <v>87</v>
      </c>
      <c r="H7" s="146"/>
      <c r="I7" s="146"/>
      <c r="J7" s="146"/>
      <c r="K7" s="146"/>
      <c r="L7" s="146"/>
    </row>
    <row r="8" spans="1:12" ht="21.75" customHeight="1" thickTop="1" thickBot="1" x14ac:dyDescent="0.3">
      <c r="A8" s="1"/>
      <c r="B8" s="16" t="s">
        <v>24</v>
      </c>
      <c r="C8" s="36" t="s">
        <v>5</v>
      </c>
      <c r="D8" s="36"/>
      <c r="E8" s="36"/>
      <c r="F8" s="36"/>
      <c r="G8" s="36"/>
      <c r="H8" s="36"/>
      <c r="I8" s="36"/>
      <c r="J8" s="36"/>
      <c r="K8" s="36"/>
      <c r="L8" s="44">
        <v>12</v>
      </c>
    </row>
    <row r="9" spans="1:12" ht="21.75" customHeight="1" thickTop="1" thickBot="1" x14ac:dyDescent="0.3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2021</v>
      </c>
    </row>
    <row r="10" spans="1:12" ht="21.75" customHeight="1" thickTop="1" thickBot="1" x14ac:dyDescent="0.3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3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93">
        <v>10</v>
      </c>
    </row>
    <row r="12" spans="1:12" ht="21.75" customHeight="1" thickTop="1" thickBot="1" x14ac:dyDescent="0.3">
      <c r="A12" s="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ht="21.75" customHeight="1" thickTop="1" thickBot="1" x14ac:dyDescent="0.3">
      <c r="A13" s="1"/>
      <c r="B13" s="150"/>
      <c r="C13" s="148"/>
      <c r="D13" s="148"/>
      <c r="E13" s="148"/>
      <c r="F13" s="148"/>
      <c r="G13" s="148"/>
      <c r="H13" s="148"/>
      <c r="I13" s="148"/>
      <c r="J13" s="148"/>
      <c r="K13" s="148"/>
      <c r="L13" s="149"/>
    </row>
    <row r="14" spans="1:12" ht="21.75" customHeight="1" thickTop="1" thickBot="1" x14ac:dyDescent="0.3">
      <c r="A14" s="1"/>
      <c r="B14" s="150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1.75" customHeight="1" thickTop="1" thickBot="1" x14ac:dyDescent="0.3">
      <c r="A15" s="1"/>
      <c r="B15" s="118" t="s">
        <v>25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21.75" customHeight="1" thickTop="1" thickBot="1" x14ac:dyDescent="0.3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92"/>
    </row>
    <row r="17" spans="1:14" ht="21.75" customHeight="1" thickTop="1" thickBot="1" x14ac:dyDescent="0.3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8"/>
    </row>
    <row r="18" spans="1:14" ht="21.75" customHeight="1" thickTop="1" thickBot="1" x14ac:dyDescent="0.3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/>
    </row>
    <row r="19" spans="1:14" ht="21.75" customHeight="1" thickTop="1" thickBot="1" x14ac:dyDescent="0.3">
      <c r="A19" s="1"/>
      <c r="B19" s="65">
        <v>4</v>
      </c>
      <c r="C19" s="127" t="s">
        <v>26</v>
      </c>
      <c r="D19" s="128"/>
      <c r="E19" s="128"/>
      <c r="F19" s="128"/>
      <c r="G19" s="128"/>
      <c r="H19" s="128"/>
      <c r="I19" s="128"/>
      <c r="J19" s="128"/>
      <c r="K19" s="128"/>
      <c r="L19" s="96"/>
    </row>
    <row r="20" spans="1:14" ht="21.75" customHeight="1" thickTop="1" x14ac:dyDescent="0.25">
      <c r="A20" s="1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4" ht="19.149999999999999" customHeight="1" thickBot="1" x14ac:dyDescent="0.3">
      <c r="A21" s="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1:14" ht="21.65" hidden="1" customHeight="1" x14ac:dyDescent="0.25">
      <c r="A22" s="1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4" ht="21.75" customHeight="1" thickTop="1" thickBot="1" x14ac:dyDescent="0.3">
      <c r="A23" s="1"/>
      <c r="B23" s="118" t="s">
        <v>80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64" t="s">
        <v>28</v>
      </c>
    </row>
    <row r="24" spans="1:14" ht="21.75" customHeight="1" thickTop="1" thickBot="1" x14ac:dyDescent="0.3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0</v>
      </c>
    </row>
    <row r="25" spans="1:14" ht="21.65" hidden="1" customHeight="1" x14ac:dyDescent="0.25">
      <c r="A25" s="1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4" ht="21.75" customHeight="1" thickTop="1" thickBot="1" x14ac:dyDescent="0.3">
      <c r="A26" s="1"/>
      <c r="B26" s="117" t="s">
        <v>79</v>
      </c>
      <c r="C26" s="141"/>
      <c r="D26" s="141"/>
      <c r="E26" s="141"/>
      <c r="F26" s="141"/>
      <c r="G26" s="141"/>
      <c r="H26" s="141"/>
      <c r="I26" s="141"/>
      <c r="J26" s="141"/>
      <c r="K26" s="142"/>
      <c r="L26" s="23">
        <f>SUM(L24:L24)</f>
        <v>0</v>
      </c>
      <c r="N26" s="46"/>
    </row>
    <row r="27" spans="1:14" ht="21.75" customHeight="1" thickTop="1" x14ac:dyDescent="0.25">
      <c r="A27" s="1"/>
      <c r="B27" s="129" t="s">
        <v>108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4" ht="32.5" customHeight="1" thickBot="1" x14ac:dyDescent="0.3">
      <c r="A28" s="1"/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spans="1:14" ht="21.75" customHeight="1" thickTop="1" thickBot="1" x14ac:dyDescent="0.3">
      <c r="A29" s="1"/>
      <c r="B29" s="117" t="s">
        <v>38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4" ht="21.75" customHeight="1" thickTop="1" thickBot="1" x14ac:dyDescent="0.3">
      <c r="A30" s="1"/>
      <c r="B30" s="117" t="s">
        <v>94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4" ht="21.75" customHeight="1" thickTop="1" thickBot="1" x14ac:dyDescent="0.3">
      <c r="A31" s="1"/>
      <c r="B31" s="24" t="s">
        <v>29</v>
      </c>
      <c r="C31" s="152" t="s">
        <v>81</v>
      </c>
      <c r="D31" s="152"/>
      <c r="E31" s="152"/>
      <c r="F31" s="152"/>
      <c r="G31" s="152"/>
      <c r="H31" s="152"/>
      <c r="I31" s="152"/>
      <c r="J31" s="152"/>
      <c r="K31" s="83"/>
      <c r="L31" s="29">
        <f>L26*K31</f>
        <v>0</v>
      </c>
    </row>
    <row r="32" spans="1:14" ht="21.75" customHeight="1" thickTop="1" thickBot="1" x14ac:dyDescent="0.3">
      <c r="A32" s="1"/>
      <c r="B32" s="24" t="s">
        <v>31</v>
      </c>
      <c r="C32" s="152" t="s">
        <v>89</v>
      </c>
      <c r="D32" s="152"/>
      <c r="E32" s="152"/>
      <c r="F32" s="152"/>
      <c r="G32" s="152"/>
      <c r="H32" s="152"/>
      <c r="I32" s="152"/>
      <c r="J32" s="152"/>
      <c r="K32" s="83"/>
      <c r="L32" s="29">
        <f>L26*K32</f>
        <v>0</v>
      </c>
    </row>
    <row r="33" spans="1:12" ht="21.75" customHeight="1" thickTop="1" thickBot="1" x14ac:dyDescent="0.3">
      <c r="A33" s="1"/>
      <c r="B33" s="66"/>
      <c r="C33" s="153" t="s">
        <v>50</v>
      </c>
      <c r="D33" s="153"/>
      <c r="E33" s="153"/>
      <c r="F33" s="153"/>
      <c r="G33" s="153"/>
      <c r="H33" s="153"/>
      <c r="I33" s="153"/>
      <c r="J33" s="153"/>
      <c r="K33" s="82">
        <f>K31+K32</f>
        <v>0</v>
      </c>
      <c r="L33" s="23">
        <f>L26*K33</f>
        <v>0</v>
      </c>
    </row>
    <row r="34" spans="1:12" ht="21.75" customHeight="1" thickTop="1" x14ac:dyDescent="0.25">
      <c r="A34" s="1"/>
      <c r="B34" s="154" t="s">
        <v>109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2" ht="16" thickBot="1" x14ac:dyDescent="0.3">
      <c r="A35" s="1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9"/>
    </row>
    <row r="36" spans="1:12" ht="21.75" customHeight="1" thickTop="1" thickBot="1" x14ac:dyDescent="0.3">
      <c r="A36" s="1"/>
      <c r="B36" s="117" t="s">
        <v>39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2" ht="27" customHeight="1" thickTop="1" thickBot="1" x14ac:dyDescent="0.3">
      <c r="A37" s="1"/>
      <c r="B37" s="117" t="s">
        <v>50</v>
      </c>
      <c r="C37" s="117"/>
      <c r="D37" s="117"/>
      <c r="E37" s="117"/>
      <c r="F37" s="117"/>
      <c r="G37" s="117"/>
      <c r="H37" s="117"/>
      <c r="I37" s="117"/>
      <c r="J37" s="117"/>
      <c r="K37" s="45">
        <f>SUM(K38:K45)</f>
        <v>0.33800000000000008</v>
      </c>
      <c r="L37" s="23">
        <f>SUM(L38:L45)</f>
        <v>0</v>
      </c>
    </row>
    <row r="38" spans="1:12" ht="21.75" customHeight="1" thickTop="1" thickBot="1" x14ac:dyDescent="0.3">
      <c r="A38" s="1"/>
      <c r="B38" s="19" t="s">
        <v>29</v>
      </c>
      <c r="C38" s="151" t="s">
        <v>40</v>
      </c>
      <c r="D38" s="151"/>
      <c r="E38" s="151"/>
      <c r="F38" s="151"/>
      <c r="G38" s="151"/>
      <c r="H38" s="151"/>
      <c r="I38" s="151"/>
      <c r="J38" s="151"/>
      <c r="K38" s="25">
        <v>0.2</v>
      </c>
      <c r="L38" s="22">
        <f>K38*(L26+L33)</f>
        <v>0</v>
      </c>
    </row>
    <row r="39" spans="1:12" ht="21.75" customHeight="1" thickTop="1" thickBot="1" x14ac:dyDescent="0.3">
      <c r="A39" s="1"/>
      <c r="B39" s="19" t="s">
        <v>31</v>
      </c>
      <c r="C39" s="151" t="s">
        <v>41</v>
      </c>
      <c r="D39" s="151"/>
      <c r="E39" s="151"/>
      <c r="F39" s="151"/>
      <c r="G39" s="151"/>
      <c r="H39" s="151"/>
      <c r="I39" s="151"/>
      <c r="J39" s="151"/>
      <c r="K39" s="25">
        <v>1.4999999999999999E-2</v>
      </c>
      <c r="L39" s="22">
        <f>K39*(L26+L33)</f>
        <v>0</v>
      </c>
    </row>
    <row r="40" spans="1:12" ht="21.75" customHeight="1" thickTop="1" thickBot="1" x14ac:dyDescent="0.3">
      <c r="A40" s="1"/>
      <c r="B40" s="19" t="s">
        <v>32</v>
      </c>
      <c r="C40" s="151" t="s">
        <v>42</v>
      </c>
      <c r="D40" s="151"/>
      <c r="E40" s="151"/>
      <c r="F40" s="151"/>
      <c r="G40" s="151"/>
      <c r="H40" s="151"/>
      <c r="I40" s="151"/>
      <c r="J40" s="151"/>
      <c r="K40" s="25">
        <v>0.01</v>
      </c>
      <c r="L40" s="22">
        <f>K40*(L26+L33)</f>
        <v>0</v>
      </c>
    </row>
    <row r="41" spans="1:12" ht="21.75" customHeight="1" thickTop="1" thickBot="1" x14ac:dyDescent="0.3">
      <c r="A41" s="1"/>
      <c r="B41" s="19" t="s">
        <v>33</v>
      </c>
      <c r="C41" s="151" t="s">
        <v>43</v>
      </c>
      <c r="D41" s="151"/>
      <c r="E41" s="151"/>
      <c r="F41" s="151"/>
      <c r="G41" s="151"/>
      <c r="H41" s="151"/>
      <c r="I41" s="151"/>
      <c r="J41" s="151"/>
      <c r="K41" s="25">
        <v>2E-3</v>
      </c>
      <c r="L41" s="22">
        <f>K41*(L26+L33)</f>
        <v>0</v>
      </c>
    </row>
    <row r="42" spans="1:12" ht="21.75" customHeight="1" thickTop="1" thickBot="1" x14ac:dyDescent="0.3">
      <c r="A42" s="1"/>
      <c r="B42" s="19" t="s">
        <v>34</v>
      </c>
      <c r="C42" s="151" t="s">
        <v>44</v>
      </c>
      <c r="D42" s="151"/>
      <c r="E42" s="151"/>
      <c r="F42" s="151"/>
      <c r="G42" s="151"/>
      <c r="H42" s="151"/>
      <c r="I42" s="151"/>
      <c r="J42" s="151"/>
      <c r="K42" s="25">
        <v>2.5000000000000001E-2</v>
      </c>
      <c r="L42" s="22">
        <f>K42*(L26+L33)</f>
        <v>0</v>
      </c>
    </row>
    <row r="43" spans="1:12" ht="21.75" customHeight="1" thickTop="1" thickBot="1" x14ac:dyDescent="0.3">
      <c r="A43" s="1"/>
      <c r="B43" s="19" t="s">
        <v>35</v>
      </c>
      <c r="C43" s="151" t="s">
        <v>45</v>
      </c>
      <c r="D43" s="151"/>
      <c r="E43" s="151"/>
      <c r="F43" s="151"/>
      <c r="G43" s="151"/>
      <c r="H43" s="151"/>
      <c r="I43" s="151"/>
      <c r="J43" s="151"/>
      <c r="K43" s="25">
        <v>0.08</v>
      </c>
      <c r="L43" s="22">
        <f>K43*(L26+L33)</f>
        <v>0</v>
      </c>
    </row>
    <row r="44" spans="1:12" ht="21.75" customHeight="1" thickTop="1" thickBot="1" x14ac:dyDescent="0.3">
      <c r="A44" s="1"/>
      <c r="B44" s="19" t="s">
        <v>36</v>
      </c>
      <c r="C44" s="162" t="s">
        <v>11</v>
      </c>
      <c r="D44" s="162"/>
      <c r="E44" s="162"/>
      <c r="F44" s="162"/>
      <c r="G44" s="26"/>
      <c r="H44" s="27" t="s">
        <v>12</v>
      </c>
      <c r="I44" s="163"/>
      <c r="J44" s="163"/>
      <c r="K44" s="28">
        <f>G44*I44</f>
        <v>0</v>
      </c>
      <c r="L44" s="22">
        <f>K44*(L26+L33)</f>
        <v>0</v>
      </c>
    </row>
    <row r="45" spans="1:12" ht="21.75" customHeight="1" thickTop="1" thickBot="1" x14ac:dyDescent="0.3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0</v>
      </c>
    </row>
    <row r="46" spans="1:12" ht="21.75" customHeight="1" thickTop="1" x14ac:dyDescent="0.25">
      <c r="A46" s="1"/>
      <c r="B46" s="164" t="s">
        <v>106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6"/>
    </row>
    <row r="47" spans="1:12" ht="21.75" customHeight="1" x14ac:dyDescent="0.25">
      <c r="A47" s="1"/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9"/>
    </row>
    <row r="48" spans="1:12" ht="12.65" customHeight="1" thickBot="1" x14ac:dyDescent="0.3">
      <c r="A48" s="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2"/>
    </row>
    <row r="49" spans="1:15" ht="21.75" customHeight="1" thickTop="1" thickBot="1" x14ac:dyDescent="0.3">
      <c r="A49" s="1"/>
      <c r="B49" s="117" t="s">
        <v>48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5" ht="21.75" customHeight="1" thickTop="1" thickBot="1" x14ac:dyDescent="0.3">
      <c r="A50" s="1"/>
      <c r="B50" s="64" t="s">
        <v>29</v>
      </c>
      <c r="C50" s="160" t="s">
        <v>130</v>
      </c>
      <c r="D50" s="160"/>
      <c r="E50" s="160"/>
      <c r="F50" s="160"/>
      <c r="G50" s="160"/>
      <c r="H50" s="160"/>
      <c r="I50" s="160"/>
      <c r="J50" s="160"/>
      <c r="K50" s="160"/>
      <c r="L50" s="29"/>
    </row>
    <row r="51" spans="1:15" ht="21.75" customHeight="1" thickTop="1" thickBot="1" x14ac:dyDescent="0.3">
      <c r="A51" s="1"/>
      <c r="B51" s="64" t="s">
        <v>31</v>
      </c>
      <c r="C51" s="160" t="s">
        <v>131</v>
      </c>
      <c r="D51" s="160"/>
      <c r="E51" s="160"/>
      <c r="F51" s="160"/>
      <c r="G51" s="160"/>
      <c r="H51" s="160"/>
      <c r="I51" s="160"/>
      <c r="J51" s="160"/>
      <c r="K51" s="160"/>
      <c r="L51" s="29"/>
    </row>
    <row r="52" spans="1:15" ht="21.75" customHeight="1" thickTop="1" thickBot="1" x14ac:dyDescent="0.3">
      <c r="A52" s="1"/>
      <c r="B52" s="64" t="s">
        <v>32</v>
      </c>
      <c r="C52" s="160" t="s">
        <v>90</v>
      </c>
      <c r="D52" s="160"/>
      <c r="E52" s="160"/>
      <c r="F52" s="160"/>
      <c r="G52" s="160"/>
      <c r="H52" s="160"/>
      <c r="I52" s="160"/>
      <c r="J52" s="160"/>
      <c r="K52" s="160"/>
      <c r="L52" s="29"/>
    </row>
    <row r="53" spans="1:15" ht="21.75" customHeight="1" thickTop="1" thickBot="1" x14ac:dyDescent="0.3">
      <c r="A53" s="1"/>
      <c r="B53" s="64" t="s">
        <v>33</v>
      </c>
      <c r="C53" s="161" t="s">
        <v>49</v>
      </c>
      <c r="D53" s="161"/>
      <c r="E53" s="161"/>
      <c r="F53" s="161"/>
      <c r="G53" s="161"/>
      <c r="H53" s="161"/>
      <c r="I53" s="161"/>
      <c r="J53" s="161"/>
      <c r="K53" s="161"/>
      <c r="L53" s="48"/>
      <c r="O53" s="53"/>
    </row>
    <row r="54" spans="1:15" ht="21.75" customHeight="1" thickTop="1" thickBot="1" x14ac:dyDescent="0.3">
      <c r="A54" s="1"/>
      <c r="B54" s="64" t="s">
        <v>34</v>
      </c>
      <c r="C54" s="160" t="s">
        <v>37</v>
      </c>
      <c r="D54" s="160"/>
      <c r="E54" s="160"/>
      <c r="F54" s="160"/>
      <c r="G54" s="160"/>
      <c r="H54" s="160"/>
      <c r="I54" s="160"/>
      <c r="J54" s="160"/>
      <c r="K54" s="160"/>
      <c r="L54" s="48"/>
      <c r="O54" s="53"/>
    </row>
    <row r="55" spans="1:15" ht="21.75" customHeight="1" thickTop="1" thickBot="1" x14ac:dyDescent="0.3">
      <c r="A55" s="1"/>
      <c r="B55" s="64"/>
      <c r="C55" s="118" t="s">
        <v>50</v>
      </c>
      <c r="D55" s="118"/>
      <c r="E55" s="118"/>
      <c r="F55" s="118"/>
      <c r="G55" s="118"/>
      <c r="H55" s="118"/>
      <c r="I55" s="118"/>
      <c r="J55" s="118"/>
      <c r="K55" s="118"/>
      <c r="L55" s="23">
        <f>SUM(L50:L54)</f>
        <v>0</v>
      </c>
      <c r="O55" s="53"/>
    </row>
    <row r="56" spans="1:15" ht="21.75" customHeight="1" thickTop="1" x14ac:dyDescent="0.25">
      <c r="A56" s="1"/>
      <c r="B56" s="174" t="s">
        <v>107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6"/>
    </row>
    <row r="57" spans="1:15" ht="37.15" customHeight="1" thickBot="1" x14ac:dyDescent="0.3">
      <c r="A57" s="1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9"/>
    </row>
    <row r="58" spans="1:15" ht="21.75" customHeight="1" thickTop="1" thickBot="1" x14ac:dyDescent="0.3">
      <c r="A58" s="1"/>
      <c r="B58" s="118" t="s">
        <v>51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1:15" ht="21.75" customHeight="1" thickTop="1" thickBot="1" x14ac:dyDescent="0.3">
      <c r="A59" s="1"/>
      <c r="B59" s="37" t="s">
        <v>52</v>
      </c>
      <c r="C59" s="160" t="s">
        <v>91</v>
      </c>
      <c r="D59" s="160"/>
      <c r="E59" s="160"/>
      <c r="F59" s="160"/>
      <c r="G59" s="160"/>
      <c r="H59" s="160"/>
      <c r="I59" s="160"/>
      <c r="J59" s="160"/>
      <c r="K59" s="38">
        <f>K33</f>
        <v>0</v>
      </c>
      <c r="L59" s="29">
        <f>L33</f>
        <v>0</v>
      </c>
    </row>
    <row r="60" spans="1:15" ht="21.75" customHeight="1" thickTop="1" thickBot="1" x14ac:dyDescent="0.3">
      <c r="A60" s="1"/>
      <c r="B60" s="37" t="s">
        <v>53</v>
      </c>
      <c r="C60" s="160" t="s">
        <v>54</v>
      </c>
      <c r="D60" s="160"/>
      <c r="E60" s="160"/>
      <c r="F60" s="160"/>
      <c r="G60" s="160"/>
      <c r="H60" s="160"/>
      <c r="I60" s="160"/>
      <c r="J60" s="160"/>
      <c r="K60" s="38">
        <f>K37</f>
        <v>0.33800000000000008</v>
      </c>
      <c r="L60" s="29">
        <f>L37</f>
        <v>0</v>
      </c>
    </row>
    <row r="61" spans="1:15" ht="21.75" customHeight="1" thickTop="1" thickBot="1" x14ac:dyDescent="0.3">
      <c r="A61" s="1"/>
      <c r="B61" s="37" t="s">
        <v>55</v>
      </c>
      <c r="C61" s="160" t="s">
        <v>56</v>
      </c>
      <c r="D61" s="160"/>
      <c r="E61" s="160"/>
      <c r="F61" s="160"/>
      <c r="G61" s="160"/>
      <c r="H61" s="160"/>
      <c r="I61" s="160"/>
      <c r="J61" s="160"/>
      <c r="K61" s="160"/>
      <c r="L61" s="29">
        <f>L55</f>
        <v>0</v>
      </c>
    </row>
    <row r="62" spans="1:15" ht="21.75" customHeight="1" thickTop="1" thickBot="1" x14ac:dyDescent="0.3">
      <c r="A62" s="1"/>
      <c r="B62" s="64"/>
      <c r="C62" s="118" t="s">
        <v>50</v>
      </c>
      <c r="D62" s="118"/>
      <c r="E62" s="118"/>
      <c r="F62" s="118"/>
      <c r="G62" s="118"/>
      <c r="H62" s="118"/>
      <c r="I62" s="118"/>
      <c r="J62" s="118"/>
      <c r="K62" s="118"/>
      <c r="L62" s="23">
        <f>L59+L60+L61</f>
        <v>0</v>
      </c>
    </row>
    <row r="63" spans="1:15" s="11" customFormat="1" ht="21.75" customHeight="1" thickTop="1" thickBot="1" x14ac:dyDescent="0.3">
      <c r="A63" s="10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3"/>
      <c r="N63" s="13"/>
      <c r="O63" s="13"/>
    </row>
    <row r="64" spans="1:15" s="11" customFormat="1" ht="21.75" customHeight="1" thickTop="1" thickBot="1" x14ac:dyDescent="0.3">
      <c r="A64" s="10"/>
      <c r="B64" s="118" t="s">
        <v>57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3"/>
      <c r="N64" s="13"/>
      <c r="O64" s="13"/>
    </row>
    <row r="65" spans="1:16" s="11" customFormat="1" ht="21.75" customHeight="1" thickTop="1" thickBot="1" x14ac:dyDescent="0.3">
      <c r="A65" s="10"/>
      <c r="B65" s="64" t="s">
        <v>29</v>
      </c>
      <c r="C65" s="160" t="s">
        <v>126</v>
      </c>
      <c r="D65" s="160"/>
      <c r="E65" s="160"/>
      <c r="F65" s="160"/>
      <c r="G65" s="160"/>
      <c r="H65" s="160"/>
      <c r="I65" s="160"/>
      <c r="J65" s="160"/>
      <c r="K65" s="98"/>
      <c r="L65" s="73">
        <f>K65*L26</f>
        <v>0</v>
      </c>
      <c r="M65" s="13"/>
      <c r="N65" s="13"/>
      <c r="O65" s="13"/>
    </row>
    <row r="66" spans="1:16" s="11" customFormat="1" ht="21.75" customHeight="1" thickTop="1" thickBot="1" x14ac:dyDescent="0.3">
      <c r="A66" s="10"/>
      <c r="B66" s="64" t="s">
        <v>31</v>
      </c>
      <c r="C66" s="160" t="s">
        <v>127</v>
      </c>
      <c r="D66" s="160"/>
      <c r="E66" s="160"/>
      <c r="F66" s="160"/>
      <c r="G66" s="160"/>
      <c r="H66" s="160"/>
      <c r="I66" s="160"/>
      <c r="J66" s="160"/>
      <c r="K66" s="98">
        <f>K65*K43</f>
        <v>0</v>
      </c>
      <c r="L66" s="73">
        <f>K66*L26</f>
        <v>0</v>
      </c>
      <c r="M66" s="13"/>
      <c r="N66" s="13"/>
      <c r="O66" s="13"/>
    </row>
    <row r="67" spans="1:16" s="11" customFormat="1" ht="28.15" customHeight="1" thickTop="1" thickBot="1" x14ac:dyDescent="0.3">
      <c r="A67" s="10"/>
      <c r="B67" s="64" t="s">
        <v>32</v>
      </c>
      <c r="C67" s="184" t="s">
        <v>123</v>
      </c>
      <c r="D67" s="184"/>
      <c r="E67" s="184"/>
      <c r="F67" s="184"/>
      <c r="G67" s="184"/>
      <c r="H67" s="184"/>
      <c r="I67" s="184"/>
      <c r="J67" s="184"/>
      <c r="K67" s="98"/>
      <c r="L67" s="73">
        <f>L26*K67</f>
        <v>0</v>
      </c>
      <c r="M67" s="13"/>
      <c r="N67" s="13"/>
      <c r="O67" s="13"/>
      <c r="P67" s="51"/>
    </row>
    <row r="68" spans="1:16" s="11" customFormat="1" ht="21.75" customHeight="1" thickTop="1" thickBot="1" x14ac:dyDescent="0.3">
      <c r="A68" s="10"/>
      <c r="B68" s="64" t="s">
        <v>33</v>
      </c>
      <c r="C68" s="160" t="s">
        <v>124</v>
      </c>
      <c r="D68" s="160"/>
      <c r="E68" s="160"/>
      <c r="F68" s="160"/>
      <c r="G68" s="160"/>
      <c r="H68" s="160"/>
      <c r="I68" s="160"/>
      <c r="J68" s="160"/>
      <c r="K68" s="98"/>
      <c r="L68" s="73">
        <f>L26*K68</f>
        <v>0</v>
      </c>
      <c r="M68" s="13"/>
      <c r="N68" s="13"/>
      <c r="O68" s="13"/>
    </row>
    <row r="69" spans="1:16" s="11" customFormat="1" ht="30" customHeight="1" thickTop="1" thickBot="1" x14ac:dyDescent="0.3">
      <c r="A69" s="10"/>
      <c r="B69" s="64" t="s">
        <v>34</v>
      </c>
      <c r="C69" s="160" t="s">
        <v>58</v>
      </c>
      <c r="D69" s="160"/>
      <c r="E69" s="160"/>
      <c r="F69" s="160"/>
      <c r="G69" s="160"/>
      <c r="H69" s="160"/>
      <c r="I69" s="160"/>
      <c r="J69" s="160"/>
      <c r="K69" s="98">
        <f>K68*K37</f>
        <v>0</v>
      </c>
      <c r="L69" s="73">
        <f>K69*L26</f>
        <v>0</v>
      </c>
      <c r="M69" s="13"/>
      <c r="N69" s="13"/>
      <c r="O69" s="13"/>
    </row>
    <row r="70" spans="1:16" s="11" customFormat="1" ht="30" customHeight="1" thickTop="1" thickBot="1" x14ac:dyDescent="0.3">
      <c r="A70" s="10"/>
      <c r="B70" s="64" t="s">
        <v>35</v>
      </c>
      <c r="C70" s="180" t="s">
        <v>125</v>
      </c>
      <c r="D70" s="180"/>
      <c r="E70" s="180"/>
      <c r="F70" s="180"/>
      <c r="G70" s="180"/>
      <c r="H70" s="180"/>
      <c r="I70" s="180"/>
      <c r="J70" s="180"/>
      <c r="K70" s="98"/>
      <c r="L70" s="73">
        <f>K70*(L26+L33)</f>
        <v>0</v>
      </c>
      <c r="M70" s="13"/>
      <c r="N70" s="13"/>
      <c r="O70" s="13"/>
      <c r="P70" s="14"/>
    </row>
    <row r="71" spans="1:16" s="11" customFormat="1" ht="21.75" customHeight="1" thickTop="1" thickBot="1" x14ac:dyDescent="0.3">
      <c r="A71" s="10"/>
      <c r="B71" s="117" t="s">
        <v>50</v>
      </c>
      <c r="C71" s="117"/>
      <c r="D71" s="117"/>
      <c r="E71" s="117"/>
      <c r="F71" s="117"/>
      <c r="G71" s="117"/>
      <c r="H71" s="117"/>
      <c r="I71" s="117"/>
      <c r="J71" s="117"/>
      <c r="K71" s="97">
        <f>SUM(K65:K70)</f>
        <v>0</v>
      </c>
      <c r="L71" s="31">
        <f>L65+L66+L67+L68+L69+L70</f>
        <v>0</v>
      </c>
      <c r="M71" s="13"/>
      <c r="N71" s="13"/>
      <c r="O71" s="13"/>
    </row>
    <row r="72" spans="1:16" s="11" customFormat="1" ht="21.75" customHeight="1" thickTop="1" x14ac:dyDescent="0.25">
      <c r="A72" s="10"/>
      <c r="B72" s="174" t="s">
        <v>95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6"/>
      <c r="M72" s="13"/>
      <c r="N72" s="13"/>
      <c r="O72" s="13"/>
    </row>
    <row r="73" spans="1:16" s="11" customFormat="1" ht="21.75" customHeight="1" x14ac:dyDescent="0.25">
      <c r="A73" s="10"/>
      <c r="B73" s="181"/>
      <c r="C73" s="182"/>
      <c r="D73" s="182"/>
      <c r="E73" s="182"/>
      <c r="F73" s="182"/>
      <c r="G73" s="182"/>
      <c r="H73" s="182"/>
      <c r="I73" s="182"/>
      <c r="J73" s="182"/>
      <c r="K73" s="182"/>
      <c r="L73" s="183"/>
      <c r="M73" s="13"/>
      <c r="N73" s="13"/>
      <c r="O73" s="13"/>
    </row>
    <row r="74" spans="1:16" s="11" customFormat="1" ht="12.65" customHeight="1" thickBot="1" x14ac:dyDescent="0.3">
      <c r="A74" s="10"/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9"/>
      <c r="M74" s="13"/>
      <c r="N74" s="13"/>
      <c r="O74" s="13"/>
    </row>
    <row r="75" spans="1:16" s="11" customFormat="1" ht="21.75" customHeight="1" thickTop="1" thickBot="1" x14ac:dyDescent="0.3">
      <c r="A75" s="10"/>
      <c r="B75" s="117" t="s">
        <v>93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2"/>
      <c r="M75" s="13"/>
      <c r="N75" s="13"/>
      <c r="O75" s="13"/>
    </row>
    <row r="76" spans="1:16" s="11" customFormat="1" ht="21.75" customHeight="1" thickTop="1" thickBot="1" x14ac:dyDescent="0.3">
      <c r="A76" s="10"/>
      <c r="B76" s="64" t="s">
        <v>29</v>
      </c>
      <c r="C76" s="160" t="s">
        <v>132</v>
      </c>
      <c r="D76" s="160"/>
      <c r="E76" s="160"/>
      <c r="F76" s="160"/>
      <c r="G76" s="160"/>
      <c r="H76" s="160"/>
      <c r="I76" s="160"/>
      <c r="J76" s="160"/>
      <c r="K76" s="80"/>
      <c r="L76" s="29">
        <f t="shared" ref="L76:L81" si="0">K76*$L$26</f>
        <v>0</v>
      </c>
      <c r="M76" s="13"/>
      <c r="N76" s="13"/>
      <c r="O76" s="13"/>
      <c r="P76" s="49"/>
    </row>
    <row r="77" spans="1:16" s="11" customFormat="1" ht="21.75" customHeight="1" thickTop="1" thickBot="1" x14ac:dyDescent="0.3">
      <c r="A77" s="10"/>
      <c r="B77" s="64" t="s">
        <v>31</v>
      </c>
      <c r="C77" s="160" t="s">
        <v>113</v>
      </c>
      <c r="D77" s="160"/>
      <c r="E77" s="160"/>
      <c r="F77" s="160"/>
      <c r="G77" s="160"/>
      <c r="H77" s="160"/>
      <c r="I77" s="160"/>
      <c r="J77" s="160"/>
      <c r="K77" s="80"/>
      <c r="L77" s="29">
        <f t="shared" si="0"/>
        <v>0</v>
      </c>
      <c r="M77" s="13"/>
      <c r="N77" s="13"/>
      <c r="O77" s="13"/>
    </row>
    <row r="78" spans="1:16" s="11" customFormat="1" ht="21.75" customHeight="1" thickTop="1" thickBot="1" x14ac:dyDescent="0.3">
      <c r="A78" s="10"/>
      <c r="B78" s="64" t="s">
        <v>32</v>
      </c>
      <c r="C78" s="160" t="s">
        <v>114</v>
      </c>
      <c r="D78" s="160"/>
      <c r="E78" s="160"/>
      <c r="F78" s="160"/>
      <c r="G78" s="160"/>
      <c r="H78" s="160"/>
      <c r="I78" s="160"/>
      <c r="J78" s="160"/>
      <c r="K78" s="80"/>
      <c r="L78" s="29">
        <f t="shared" si="0"/>
        <v>0</v>
      </c>
      <c r="M78" s="13"/>
      <c r="N78" s="13"/>
      <c r="O78" s="13"/>
    </row>
    <row r="79" spans="1:16" s="11" customFormat="1" ht="21.75" customHeight="1" thickTop="1" thickBot="1" x14ac:dyDescent="0.3">
      <c r="A79" s="10"/>
      <c r="B79" s="64" t="s">
        <v>33</v>
      </c>
      <c r="C79" s="160" t="s">
        <v>115</v>
      </c>
      <c r="D79" s="160"/>
      <c r="E79" s="160"/>
      <c r="F79" s="160"/>
      <c r="G79" s="160"/>
      <c r="H79" s="160"/>
      <c r="I79" s="160"/>
      <c r="J79" s="160"/>
      <c r="K79" s="85"/>
      <c r="L79" s="29">
        <f t="shared" si="0"/>
        <v>0</v>
      </c>
      <c r="M79" s="13"/>
      <c r="N79" s="13"/>
      <c r="O79" s="13"/>
    </row>
    <row r="80" spans="1:16" s="11" customFormat="1" ht="21.75" customHeight="1" thickTop="1" thickBot="1" x14ac:dyDescent="0.3">
      <c r="A80" s="10"/>
      <c r="B80" s="64" t="s">
        <v>34</v>
      </c>
      <c r="C80" s="160" t="s">
        <v>116</v>
      </c>
      <c r="D80" s="160"/>
      <c r="E80" s="160"/>
      <c r="F80" s="160"/>
      <c r="G80" s="160"/>
      <c r="H80" s="160"/>
      <c r="I80" s="160"/>
      <c r="J80" s="160"/>
      <c r="K80" s="80"/>
      <c r="L80" s="29">
        <f t="shared" si="0"/>
        <v>0</v>
      </c>
      <c r="M80" s="13"/>
      <c r="N80" s="13"/>
      <c r="O80" s="13"/>
    </row>
    <row r="81" spans="1:15" s="11" customFormat="1" ht="21.75" customHeight="1" thickTop="1" thickBot="1" x14ac:dyDescent="0.3">
      <c r="A81" s="10"/>
      <c r="B81" s="64" t="s">
        <v>35</v>
      </c>
      <c r="C81" s="160" t="s">
        <v>37</v>
      </c>
      <c r="D81" s="160"/>
      <c r="E81" s="160"/>
      <c r="F81" s="160"/>
      <c r="G81" s="160"/>
      <c r="H81" s="160"/>
      <c r="I81" s="160"/>
      <c r="J81" s="160"/>
      <c r="K81" s="74"/>
      <c r="L81" s="22">
        <f t="shared" si="0"/>
        <v>0</v>
      </c>
      <c r="M81" s="13"/>
      <c r="N81" s="13"/>
      <c r="O81" s="13"/>
    </row>
    <row r="82" spans="1:15" s="11" customFormat="1" ht="21.75" customHeight="1" thickTop="1" thickBot="1" x14ac:dyDescent="0.3">
      <c r="A82" s="10"/>
      <c r="B82" s="64" t="s">
        <v>36</v>
      </c>
      <c r="C82" s="160" t="s">
        <v>84</v>
      </c>
      <c r="D82" s="160"/>
      <c r="E82" s="160"/>
      <c r="F82" s="160"/>
      <c r="G82" s="160"/>
      <c r="H82" s="160"/>
      <c r="I82" s="160"/>
      <c r="J82" s="160"/>
      <c r="K82" s="38">
        <f>(K76+K77+K78+K79+K80+K81)*K37</f>
        <v>0</v>
      </c>
      <c r="L82" s="22">
        <f>L26*K82</f>
        <v>0</v>
      </c>
      <c r="M82" s="13"/>
      <c r="N82" s="13"/>
      <c r="O82" s="13"/>
    </row>
    <row r="83" spans="1:15" s="11" customFormat="1" ht="21.75" customHeight="1" thickTop="1" thickBot="1" x14ac:dyDescent="0.3">
      <c r="A83" s="10"/>
      <c r="B83" s="185" t="s">
        <v>50</v>
      </c>
      <c r="C83" s="185"/>
      <c r="D83" s="185"/>
      <c r="E83" s="185"/>
      <c r="F83" s="185"/>
      <c r="G83" s="185"/>
      <c r="H83" s="185"/>
      <c r="I83" s="185"/>
      <c r="J83" s="185"/>
      <c r="K83" s="45">
        <f>SUM(K76:K82)</f>
        <v>0</v>
      </c>
      <c r="L83" s="31">
        <f>SUM(L76:L82)</f>
        <v>0</v>
      </c>
      <c r="M83" s="13"/>
      <c r="N83" s="13"/>
      <c r="O83" s="13"/>
    </row>
    <row r="84" spans="1:15" s="11" customFormat="1" ht="21.75" customHeight="1" thickTop="1" x14ac:dyDescent="0.25">
      <c r="A84" s="10"/>
      <c r="B84" s="174" t="s">
        <v>92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6"/>
      <c r="M84" s="13"/>
      <c r="N84" s="13"/>
      <c r="O84" s="13"/>
    </row>
    <row r="85" spans="1:15" s="11" customFormat="1" ht="21.75" customHeight="1" thickBot="1" x14ac:dyDescent="0.3">
      <c r="A85" s="10"/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3"/>
      <c r="M85" s="13"/>
      <c r="N85" s="13"/>
      <c r="O85" s="13"/>
    </row>
    <row r="86" spans="1:15" ht="21.75" customHeight="1" thickTop="1" thickBot="1" x14ac:dyDescent="0.3">
      <c r="A86" s="1"/>
      <c r="B86" s="117" t="s">
        <v>83</v>
      </c>
      <c r="C86" s="141"/>
      <c r="D86" s="141"/>
      <c r="E86" s="141"/>
      <c r="F86" s="141"/>
      <c r="G86" s="141"/>
      <c r="H86" s="141"/>
      <c r="I86" s="141"/>
      <c r="J86" s="141"/>
      <c r="K86" s="142"/>
      <c r="L86" s="64" t="s">
        <v>59</v>
      </c>
    </row>
    <row r="87" spans="1:15" ht="21.75" customHeight="1" thickTop="1" thickBot="1" x14ac:dyDescent="0.3">
      <c r="A87" s="1"/>
      <c r="B87" s="64" t="s">
        <v>29</v>
      </c>
      <c r="C87" s="161" t="s">
        <v>60</v>
      </c>
      <c r="D87" s="161"/>
      <c r="E87" s="161"/>
      <c r="F87" s="161"/>
      <c r="G87" s="161"/>
      <c r="H87" s="161"/>
      <c r="I87" s="161"/>
      <c r="J87" s="161"/>
      <c r="K87" s="161"/>
      <c r="L87" s="60"/>
    </row>
    <row r="88" spans="1:15" ht="21.75" customHeight="1" thickTop="1" thickBot="1" x14ac:dyDescent="0.3">
      <c r="A88" s="1"/>
      <c r="B88" s="118" t="s">
        <v>31</v>
      </c>
      <c r="C88" s="186" t="s">
        <v>37</v>
      </c>
      <c r="D88" s="186"/>
      <c r="E88" s="187"/>
      <c r="F88" s="187"/>
      <c r="G88" s="187"/>
      <c r="H88" s="187"/>
      <c r="I88" s="187"/>
      <c r="J88" s="187"/>
      <c r="K88" s="187"/>
      <c r="L88" s="60"/>
    </row>
    <row r="89" spans="1:15" ht="21.75" customHeight="1" thickTop="1" thickBot="1" x14ac:dyDescent="0.3">
      <c r="A89" s="1"/>
      <c r="B89" s="118"/>
      <c r="C89" s="186"/>
      <c r="D89" s="186"/>
      <c r="E89" s="187"/>
      <c r="F89" s="187"/>
      <c r="G89" s="187"/>
      <c r="H89" s="187"/>
      <c r="I89" s="187"/>
      <c r="J89" s="187"/>
      <c r="K89" s="187"/>
      <c r="L89" s="60"/>
    </row>
    <row r="90" spans="1:15" s="11" customFormat="1" ht="21.75" customHeight="1" thickTop="1" thickBot="1" x14ac:dyDescent="0.3">
      <c r="A90" s="10"/>
      <c r="B90" s="117" t="s">
        <v>61</v>
      </c>
      <c r="C90" s="141"/>
      <c r="D90" s="141"/>
      <c r="E90" s="141"/>
      <c r="F90" s="141"/>
      <c r="G90" s="141"/>
      <c r="H90" s="141"/>
      <c r="I90" s="141"/>
      <c r="J90" s="141"/>
      <c r="K90" s="142"/>
      <c r="L90" s="31">
        <f>SUM(L87:L89)</f>
        <v>0</v>
      </c>
      <c r="M90" s="13"/>
      <c r="N90" s="13"/>
      <c r="O90" s="13"/>
    </row>
    <row r="91" spans="1:15" s="11" customFormat="1" ht="48.75" customHeight="1" thickTop="1" thickBot="1" x14ac:dyDescent="0.3">
      <c r="A91" s="10"/>
      <c r="B91" s="174" t="s">
        <v>136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6"/>
      <c r="M91" s="13"/>
      <c r="N91" s="13"/>
      <c r="O91" s="13"/>
    </row>
    <row r="92" spans="1:15" s="11" customFormat="1" ht="21.75" customHeight="1" thickTop="1" thickBot="1" x14ac:dyDescent="0.3">
      <c r="A92" s="10"/>
      <c r="B92" s="117" t="s">
        <v>82</v>
      </c>
      <c r="C92" s="141"/>
      <c r="D92" s="141"/>
      <c r="E92" s="141"/>
      <c r="F92" s="141"/>
      <c r="G92" s="141"/>
      <c r="H92" s="141"/>
      <c r="I92" s="141"/>
      <c r="J92" s="141"/>
      <c r="K92" s="142"/>
      <c r="L92" s="64" t="s">
        <v>28</v>
      </c>
      <c r="M92" s="13"/>
      <c r="N92" s="13"/>
      <c r="O92" s="13"/>
    </row>
    <row r="93" spans="1:15" s="11" customFormat="1" ht="21.75" customHeight="1" thickTop="1" thickBot="1" x14ac:dyDescent="0.3">
      <c r="A93" s="10"/>
      <c r="B93" s="64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9"/>
      <c r="L93" s="22">
        <f>K93*L113</f>
        <v>0</v>
      </c>
      <c r="M93" s="13"/>
      <c r="N93" s="13"/>
      <c r="O93" s="13"/>
    </row>
    <row r="94" spans="1:15" s="11" customFormat="1" ht="21.75" customHeight="1" thickTop="1" thickBot="1" x14ac:dyDescent="0.3">
      <c r="A94" s="10"/>
      <c r="B94" s="64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9"/>
      <c r="L94" s="22">
        <f>(L113+L93)*K94</f>
        <v>0</v>
      </c>
      <c r="M94" s="13"/>
      <c r="N94" s="13"/>
      <c r="O94" s="13"/>
    </row>
    <row r="95" spans="1:15" s="11" customFormat="1" ht="21.75" customHeight="1" thickTop="1" thickBot="1" x14ac:dyDescent="0.3">
      <c r="A95" s="10"/>
      <c r="B95" s="118" t="s">
        <v>32</v>
      </c>
      <c r="C95" s="17" t="s">
        <v>15</v>
      </c>
      <c r="D95" s="17"/>
      <c r="E95" s="17"/>
      <c r="F95" s="17"/>
      <c r="G95" s="17"/>
      <c r="H95" s="17"/>
      <c r="I95" s="17"/>
      <c r="J95" s="40" t="s">
        <v>16</v>
      </c>
      <c r="L95" s="39"/>
      <c r="M95" s="13"/>
      <c r="N95" s="13"/>
      <c r="O95" s="13"/>
    </row>
    <row r="96" spans="1:15" s="11" customFormat="1" ht="21.75" customHeight="1" thickTop="1" thickBot="1" x14ac:dyDescent="0.3">
      <c r="A96" s="10"/>
      <c r="B96" s="118"/>
      <c r="C96" s="17"/>
      <c r="D96" s="32" t="s">
        <v>17</v>
      </c>
      <c r="E96" s="32"/>
      <c r="F96" s="32"/>
      <c r="G96" s="17" t="s">
        <v>18</v>
      </c>
      <c r="H96" s="33"/>
      <c r="I96" s="33"/>
      <c r="J96" s="195">
        <f>SUM(K96:K98)</f>
        <v>0</v>
      </c>
      <c r="K96" s="41"/>
      <c r="L96" s="47">
        <f>((L113+L93+L94)/(1-J96))*K96</f>
        <v>0</v>
      </c>
      <c r="M96" s="13"/>
      <c r="N96" s="13"/>
      <c r="O96" s="13"/>
    </row>
    <row r="97" spans="1:15" s="11" customFormat="1" ht="21.75" customHeight="1" thickTop="1" thickBot="1" x14ac:dyDescent="0.3">
      <c r="A97" s="10"/>
      <c r="B97" s="118"/>
      <c r="C97" s="17"/>
      <c r="D97" s="17"/>
      <c r="E97" s="17"/>
      <c r="F97" s="17"/>
      <c r="G97" s="17" t="s">
        <v>19</v>
      </c>
      <c r="H97" s="33"/>
      <c r="I97" s="33"/>
      <c r="J97" s="196"/>
      <c r="K97" s="41"/>
      <c r="L97" s="47">
        <f>((L113+L93+L94)/(1-J96))*K97</f>
        <v>0</v>
      </c>
      <c r="M97" s="13"/>
      <c r="N97" s="13"/>
      <c r="O97" s="13"/>
    </row>
    <row r="98" spans="1:15" s="11" customFormat="1" ht="21.75" customHeight="1" thickTop="1" thickBot="1" x14ac:dyDescent="0.3">
      <c r="A98" s="10"/>
      <c r="B98" s="118"/>
      <c r="C98" s="32"/>
      <c r="D98" s="32" t="s">
        <v>20</v>
      </c>
      <c r="E98" s="32"/>
      <c r="F98" s="17"/>
      <c r="G98" s="17" t="s">
        <v>21</v>
      </c>
      <c r="H98" s="33"/>
      <c r="I98" s="33"/>
      <c r="J98" s="197"/>
      <c r="K98" s="41"/>
      <c r="L98" s="47">
        <f>((L113+L93+L94)/(1-J96))*K98</f>
        <v>0</v>
      </c>
      <c r="M98" s="13"/>
      <c r="N98" s="13"/>
      <c r="O98" s="13"/>
    </row>
    <row r="99" spans="1:15" s="11" customFormat="1" ht="21.75" customHeight="1" thickTop="1" thickBot="1" x14ac:dyDescent="0.3">
      <c r="A99" s="10"/>
      <c r="B99" s="67" t="s">
        <v>68</v>
      </c>
      <c r="C99" s="30"/>
      <c r="D99" s="30"/>
      <c r="E99" s="30"/>
      <c r="F99" s="30"/>
      <c r="G99" s="30"/>
      <c r="H99" s="30"/>
      <c r="I99" s="30"/>
      <c r="J99" s="30"/>
      <c r="K99" s="30"/>
      <c r="L99" s="31">
        <f>L93+L94+L96+L97+L98</f>
        <v>0</v>
      </c>
      <c r="M99" s="13"/>
      <c r="N99" s="13"/>
      <c r="O99" s="13"/>
    </row>
    <row r="100" spans="1:15" s="11" customFormat="1" ht="37.15" customHeight="1" thickTop="1" thickBot="1" x14ac:dyDescent="0.3">
      <c r="A100" s="10"/>
      <c r="B100" s="198" t="s">
        <v>77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200"/>
    </row>
    <row r="101" spans="1:15" s="11" customFormat="1" ht="21.65" hidden="1" customHeight="1" x14ac:dyDescent="0.25">
      <c r="A101" s="10"/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3"/>
    </row>
    <row r="102" spans="1:15" s="11" customFormat="1" ht="21.65" hidden="1" customHeight="1" x14ac:dyDescent="0.25">
      <c r="A102" s="10"/>
      <c r="B102" s="201"/>
      <c r="C102" s="202"/>
      <c r="D102" s="202"/>
      <c r="E102" s="202"/>
      <c r="F102" s="202"/>
      <c r="G102" s="202"/>
      <c r="H102" s="202"/>
      <c r="I102" s="202"/>
      <c r="J102" s="202"/>
      <c r="K102" s="202"/>
      <c r="L102" s="203"/>
    </row>
    <row r="103" spans="1:15" s="11" customFormat="1" ht="21.65" hidden="1" customHeight="1" x14ac:dyDescent="0.25">
      <c r="A103" s="10"/>
      <c r="B103" s="201"/>
      <c r="C103" s="202"/>
      <c r="D103" s="202"/>
      <c r="E103" s="202"/>
      <c r="F103" s="202"/>
      <c r="G103" s="202"/>
      <c r="H103" s="202"/>
      <c r="I103" s="202"/>
      <c r="J103" s="202"/>
      <c r="K103" s="202"/>
      <c r="L103" s="203"/>
    </row>
    <row r="104" spans="1:15" s="11" customFormat="1" ht="21.65" hidden="1" customHeight="1" x14ac:dyDescent="0.25">
      <c r="A104" s="10"/>
      <c r="B104" s="201"/>
      <c r="C104" s="202"/>
      <c r="D104" s="202"/>
      <c r="E104" s="202"/>
      <c r="F104" s="202"/>
      <c r="G104" s="202"/>
      <c r="H104" s="202"/>
      <c r="I104" s="202"/>
      <c r="J104" s="202"/>
      <c r="K104" s="202"/>
      <c r="L104" s="203"/>
    </row>
    <row r="105" spans="1:15" ht="21.65" hidden="1" customHeight="1" x14ac:dyDescent="0.25">
      <c r="A105" s="1"/>
      <c r="B105" s="204"/>
      <c r="C105" s="205"/>
      <c r="D105" s="205"/>
      <c r="E105" s="205"/>
      <c r="F105" s="205"/>
      <c r="G105" s="205"/>
      <c r="H105" s="205"/>
      <c r="I105" s="205"/>
      <c r="J105" s="205"/>
      <c r="K105" s="205"/>
      <c r="L105" s="206"/>
    </row>
    <row r="106" spans="1:15" ht="21.75" customHeight="1" thickTop="1" thickBot="1" x14ac:dyDescent="0.3">
      <c r="A106" s="1"/>
      <c r="B106" s="117" t="s">
        <v>62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2"/>
    </row>
    <row r="107" spans="1:15" ht="21.75" customHeight="1" thickTop="1" thickBot="1" x14ac:dyDescent="0.3">
      <c r="A107" s="1"/>
      <c r="B107" s="188" t="s">
        <v>63</v>
      </c>
      <c r="C107" s="189"/>
      <c r="D107" s="189"/>
      <c r="E107" s="189"/>
      <c r="F107" s="189"/>
      <c r="G107" s="189"/>
      <c r="H107" s="189"/>
      <c r="I107" s="189"/>
      <c r="J107" s="189"/>
      <c r="K107" s="190"/>
      <c r="L107" s="64" t="s">
        <v>59</v>
      </c>
    </row>
    <row r="108" spans="1:15" ht="21.75" customHeight="1" thickTop="1" thickBot="1" x14ac:dyDescent="0.3">
      <c r="A108" s="1"/>
      <c r="B108" s="64" t="s">
        <v>29</v>
      </c>
      <c r="C108" s="191" t="s">
        <v>27</v>
      </c>
      <c r="D108" s="192"/>
      <c r="E108" s="192"/>
      <c r="F108" s="192"/>
      <c r="G108" s="192"/>
      <c r="H108" s="192"/>
      <c r="I108" s="192"/>
      <c r="J108" s="192"/>
      <c r="K108" s="193"/>
      <c r="L108" s="22">
        <f>L26</f>
        <v>0</v>
      </c>
    </row>
    <row r="109" spans="1:15" ht="21.75" customHeight="1" thickTop="1" thickBot="1" x14ac:dyDescent="0.3">
      <c r="A109" s="1"/>
      <c r="B109" s="64" t="s">
        <v>31</v>
      </c>
      <c r="C109" s="194" t="s">
        <v>64</v>
      </c>
      <c r="D109" s="194"/>
      <c r="E109" s="194"/>
      <c r="F109" s="194"/>
      <c r="G109" s="194"/>
      <c r="H109" s="194"/>
      <c r="I109" s="194"/>
      <c r="J109" s="194"/>
      <c r="K109" s="194"/>
      <c r="L109" s="22">
        <f>L62</f>
        <v>0</v>
      </c>
    </row>
    <row r="110" spans="1:15" ht="21.75" customHeight="1" thickTop="1" thickBot="1" x14ac:dyDescent="0.3">
      <c r="A110" s="1"/>
      <c r="B110" s="64" t="s">
        <v>32</v>
      </c>
      <c r="C110" s="191" t="s">
        <v>65</v>
      </c>
      <c r="D110" s="192"/>
      <c r="E110" s="192"/>
      <c r="F110" s="192"/>
      <c r="G110" s="192"/>
      <c r="H110" s="192"/>
      <c r="I110" s="192"/>
      <c r="J110" s="192"/>
      <c r="K110" s="193"/>
      <c r="L110" s="22">
        <f>L71</f>
        <v>0</v>
      </c>
    </row>
    <row r="111" spans="1:15" ht="21.75" customHeight="1" thickTop="1" thickBot="1" x14ac:dyDescent="0.3">
      <c r="A111" s="1"/>
      <c r="B111" s="64" t="s">
        <v>33</v>
      </c>
      <c r="C111" s="191" t="s">
        <v>66</v>
      </c>
      <c r="D111" s="192"/>
      <c r="E111" s="192"/>
      <c r="F111" s="192"/>
      <c r="G111" s="192"/>
      <c r="H111" s="192"/>
      <c r="I111" s="192"/>
      <c r="J111" s="192"/>
      <c r="K111" s="193"/>
      <c r="L111" s="22">
        <f>L83</f>
        <v>0</v>
      </c>
    </row>
    <row r="112" spans="1:15" ht="21.75" customHeight="1" thickTop="1" thickBot="1" x14ac:dyDescent="0.3">
      <c r="A112" s="1"/>
      <c r="B112" s="64" t="s">
        <v>34</v>
      </c>
      <c r="C112" s="191" t="s">
        <v>86</v>
      </c>
      <c r="D112" s="192"/>
      <c r="E112" s="192"/>
      <c r="F112" s="192"/>
      <c r="G112" s="192"/>
      <c r="H112" s="192"/>
      <c r="I112" s="192"/>
      <c r="J112" s="192"/>
      <c r="K112" s="193"/>
      <c r="L112" s="22">
        <f>L90</f>
        <v>0</v>
      </c>
    </row>
    <row r="113" spans="1:13" ht="21.75" customHeight="1" thickTop="1" thickBot="1" x14ac:dyDescent="0.3">
      <c r="A113" s="1"/>
      <c r="B113" s="117" t="s">
        <v>67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31">
        <f>SUM(L108:L112)</f>
        <v>0</v>
      </c>
      <c r="M113" s="12"/>
    </row>
    <row r="114" spans="1:13" s="11" customFormat="1" ht="21.75" customHeight="1" thickTop="1" thickBot="1" x14ac:dyDescent="0.3">
      <c r="A114" s="10"/>
      <c r="B114" s="64" t="s">
        <v>35</v>
      </c>
      <c r="C114" s="191" t="s">
        <v>85</v>
      </c>
      <c r="D114" s="192"/>
      <c r="E114" s="192"/>
      <c r="F114" s="192"/>
      <c r="G114" s="192"/>
      <c r="H114" s="192"/>
      <c r="I114" s="192"/>
      <c r="J114" s="192"/>
      <c r="K114" s="193"/>
      <c r="L114" s="22">
        <f>L99</f>
        <v>0</v>
      </c>
    </row>
    <row r="115" spans="1:13" ht="34.15" customHeight="1" thickTop="1" thickBot="1" x14ac:dyDescent="0.3">
      <c r="A115" s="1"/>
      <c r="B115" s="211" t="s">
        <v>69</v>
      </c>
      <c r="C115" s="212"/>
      <c r="D115" s="212"/>
      <c r="E115" s="212"/>
      <c r="F115" s="212"/>
      <c r="G115" s="212"/>
      <c r="H115" s="212"/>
      <c r="I115" s="212"/>
      <c r="J115" s="212"/>
      <c r="K115" s="213"/>
      <c r="L115" s="42">
        <f>ROUND(SUM(L113+L114),2)</f>
        <v>0</v>
      </c>
    </row>
    <row r="116" spans="1:13" ht="21.75" customHeight="1" thickTop="1" thickBot="1" x14ac:dyDescent="0.3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3">
      <c r="A117" s="1"/>
      <c r="B117" s="118" t="s">
        <v>70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3" ht="45" customHeight="1" thickTop="1" thickBot="1" x14ac:dyDescent="0.3">
      <c r="A118" s="1"/>
      <c r="B118" s="214" t="s">
        <v>71</v>
      </c>
      <c r="C118" s="214"/>
      <c r="D118" s="214"/>
      <c r="E118" s="215" t="s">
        <v>110</v>
      </c>
      <c r="F118" s="215"/>
      <c r="G118" s="215" t="s">
        <v>72</v>
      </c>
      <c r="H118" s="215"/>
      <c r="I118" s="215" t="s">
        <v>73</v>
      </c>
      <c r="J118" s="215"/>
      <c r="K118" s="76" t="s">
        <v>111</v>
      </c>
      <c r="L118" s="34" t="s">
        <v>74</v>
      </c>
    </row>
    <row r="119" spans="1:13" ht="21.75" customHeight="1" thickTop="1" thickBot="1" x14ac:dyDescent="0.3">
      <c r="A119" s="1"/>
      <c r="B119" s="207" t="s">
        <v>112</v>
      </c>
      <c r="C119" s="207"/>
      <c r="D119" s="207"/>
      <c r="E119" s="208">
        <f>L115</f>
        <v>0</v>
      </c>
      <c r="F119" s="208"/>
      <c r="G119" s="209">
        <v>1</v>
      </c>
      <c r="H119" s="209"/>
      <c r="I119" s="208">
        <f>G119*E119</f>
        <v>0</v>
      </c>
      <c r="J119" s="208"/>
      <c r="K119" s="99">
        <v>10</v>
      </c>
      <c r="L119" s="35">
        <f>ROUND(K119*I119,2)</f>
        <v>0</v>
      </c>
    </row>
    <row r="120" spans="1:13" ht="36.75" customHeight="1" thickTop="1" thickBot="1" x14ac:dyDescent="0.3">
      <c r="A120" s="1"/>
      <c r="B120" s="210" t="s">
        <v>75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43">
        <f>L119</f>
        <v>0</v>
      </c>
    </row>
    <row r="121" spans="1:13" ht="36.75" customHeight="1" thickTop="1" thickBot="1" x14ac:dyDescent="0.3">
      <c r="A121" s="1"/>
      <c r="B121" s="117" t="s">
        <v>78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43">
        <f>L120*12</f>
        <v>0</v>
      </c>
    </row>
    <row r="122" spans="1:13" ht="16" thickTop="1" x14ac:dyDescent="0.25"/>
    <row r="123" spans="1:13" x14ac:dyDescent="0.25">
      <c r="B123" s="104" t="s">
        <v>137</v>
      </c>
      <c r="C123" s="104"/>
      <c r="D123" s="104"/>
      <c r="E123" s="104"/>
      <c r="F123" s="104"/>
      <c r="G123" s="104"/>
      <c r="H123" s="104"/>
      <c r="I123" s="104"/>
      <c r="J123" s="104"/>
      <c r="K123" s="104"/>
      <c r="L123" s="105"/>
    </row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</sheetData>
  <mergeCells count="103"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C70:J70"/>
    <mergeCell ref="B71:J71"/>
    <mergeCell ref="B72:L74"/>
    <mergeCell ref="B75:L75"/>
    <mergeCell ref="C76:J76"/>
    <mergeCell ref="C67:J67"/>
    <mergeCell ref="C68:J68"/>
    <mergeCell ref="C69:J69"/>
    <mergeCell ref="B83:J83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C19:K19"/>
  </mergeCells>
  <pageMargins left="0.511811024" right="0.511811024" top="0.78740157499999996" bottom="0.78740157499999996" header="0.31496062000000002" footer="0.31496062000000002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W1048537"/>
  <sheetViews>
    <sheetView topLeftCell="A77" workbookViewId="0">
      <selection activeCell="B91" sqref="B91:L91"/>
    </sheetView>
  </sheetViews>
  <sheetFormatPr defaultColWidth="9.1796875" defaultRowHeight="15.5" x14ac:dyDescent="0.25"/>
  <cols>
    <col min="1" max="11" width="12.453125" style="13" customWidth="1"/>
    <col min="12" max="12" width="24.54296875" style="13" customWidth="1"/>
    <col min="13" max="13" width="12.453125" style="13" customWidth="1"/>
    <col min="14" max="14" width="17.54296875" style="13" customWidth="1"/>
    <col min="15" max="15" width="17.453125" style="13" customWidth="1"/>
    <col min="16" max="16" width="23.453125" style="13" customWidth="1"/>
    <col min="17" max="257" width="12.453125" style="13" customWidth="1"/>
    <col min="258" max="1025" width="12.453125" style="52" customWidth="1"/>
    <col min="1026" max="16384" width="9.1796875" style="52"/>
  </cols>
  <sheetData>
    <row r="1" spans="1:12" ht="21.75" customHeight="1" thickTop="1" thickBot="1" x14ac:dyDescent="0.3">
      <c r="A1" s="1"/>
      <c r="B1" s="117" t="s">
        <v>22</v>
      </c>
      <c r="C1" s="117"/>
      <c r="D1" s="117"/>
      <c r="E1" s="117"/>
      <c r="F1" s="117"/>
      <c r="G1" s="117"/>
      <c r="H1" s="117"/>
      <c r="I1" s="117"/>
      <c r="J1" s="118"/>
      <c r="K1" s="2"/>
      <c r="L1" s="3"/>
    </row>
    <row r="2" spans="1:12" ht="21.75" customHeight="1" thickTop="1" thickBot="1" x14ac:dyDescent="0.3">
      <c r="A2" s="1"/>
      <c r="B2" s="119" t="s">
        <v>0</v>
      </c>
      <c r="C2" s="119"/>
      <c r="D2" s="119"/>
      <c r="E2" s="120"/>
      <c r="F2" s="120"/>
      <c r="G2" s="120"/>
      <c r="H2" s="120"/>
      <c r="I2" s="120"/>
      <c r="J2" s="121"/>
      <c r="K2" s="4"/>
      <c r="L2" s="5"/>
    </row>
    <row r="3" spans="1:12" ht="21.75" customHeight="1" thickTop="1" thickBot="1" x14ac:dyDescent="0.3">
      <c r="A3" s="1"/>
      <c r="B3" s="119" t="s">
        <v>1</v>
      </c>
      <c r="C3" s="119"/>
      <c r="D3" s="119"/>
      <c r="E3" s="120"/>
      <c r="F3" s="120"/>
      <c r="G3" s="120"/>
      <c r="H3" s="120"/>
      <c r="I3" s="120"/>
      <c r="J3" s="121"/>
      <c r="K3" s="4"/>
      <c r="L3" s="5"/>
    </row>
    <row r="4" spans="1:12" ht="21.75" customHeight="1" thickTop="1" thickBot="1" x14ac:dyDescent="0.3">
      <c r="A4" s="1"/>
      <c r="B4" s="119" t="s">
        <v>2</v>
      </c>
      <c r="C4" s="119"/>
      <c r="D4" s="119"/>
      <c r="E4" s="122"/>
      <c r="F4" s="123"/>
      <c r="G4" s="124"/>
      <c r="H4" s="15" t="s">
        <v>3</v>
      </c>
      <c r="I4" s="125"/>
      <c r="J4" s="126"/>
      <c r="K4" s="4"/>
      <c r="L4" s="5"/>
    </row>
    <row r="5" spans="1:12" ht="21.75" customHeight="1" thickTop="1" thickBot="1" x14ac:dyDescent="0.3">
      <c r="A5" s="1"/>
      <c r="B5" s="143" t="s">
        <v>23</v>
      </c>
      <c r="C5" s="143"/>
      <c r="D5" s="143"/>
      <c r="E5" s="144" t="s">
        <v>117</v>
      </c>
      <c r="F5" s="144"/>
      <c r="G5" s="144"/>
      <c r="H5" s="144"/>
      <c r="I5" s="144"/>
      <c r="J5" s="144"/>
      <c r="K5" s="6"/>
      <c r="L5" s="7"/>
    </row>
    <row r="6" spans="1:12" ht="21.75" customHeight="1" thickTop="1" thickBot="1" x14ac:dyDescent="0.3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3">
      <c r="A7" s="1"/>
      <c r="B7" s="16" t="s">
        <v>24</v>
      </c>
      <c r="C7" s="145" t="s">
        <v>4</v>
      </c>
      <c r="D7" s="145"/>
      <c r="E7" s="145"/>
      <c r="F7" s="145"/>
      <c r="G7" s="146" t="s">
        <v>87</v>
      </c>
      <c r="H7" s="146"/>
      <c r="I7" s="146"/>
      <c r="J7" s="146"/>
      <c r="K7" s="146"/>
      <c r="L7" s="146"/>
    </row>
    <row r="8" spans="1:12" ht="21.75" customHeight="1" thickTop="1" thickBot="1" x14ac:dyDescent="0.3">
      <c r="A8" s="1"/>
      <c r="B8" s="16" t="s">
        <v>24</v>
      </c>
      <c r="C8" s="36" t="s">
        <v>5</v>
      </c>
      <c r="D8" s="36"/>
      <c r="E8" s="36"/>
      <c r="F8" s="36"/>
      <c r="G8" s="36"/>
      <c r="H8" s="36"/>
      <c r="I8" s="36"/>
      <c r="J8" s="36"/>
      <c r="K8" s="36"/>
      <c r="L8" s="44">
        <v>12</v>
      </c>
    </row>
    <row r="9" spans="1:12" ht="21.75" customHeight="1" thickTop="1" thickBot="1" x14ac:dyDescent="0.3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2021</v>
      </c>
    </row>
    <row r="10" spans="1:12" ht="21.75" customHeight="1" thickTop="1" thickBot="1" x14ac:dyDescent="0.3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3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00">
        <v>1</v>
      </c>
    </row>
    <row r="12" spans="1:12" ht="21.75" customHeight="1" thickTop="1" thickBot="1" x14ac:dyDescent="0.3">
      <c r="A12" s="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ht="21.75" customHeight="1" thickTop="1" thickBot="1" x14ac:dyDescent="0.3">
      <c r="A13" s="1"/>
      <c r="B13" s="150"/>
      <c r="C13" s="148"/>
      <c r="D13" s="148"/>
      <c r="E13" s="148"/>
      <c r="F13" s="148"/>
      <c r="G13" s="148"/>
      <c r="H13" s="148"/>
      <c r="I13" s="148"/>
      <c r="J13" s="148"/>
      <c r="K13" s="148"/>
      <c r="L13" s="149"/>
    </row>
    <row r="14" spans="1:12" ht="21.75" customHeight="1" thickTop="1" thickBot="1" x14ac:dyDescent="0.3">
      <c r="A14" s="1"/>
      <c r="B14" s="150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1.75" customHeight="1" thickTop="1" thickBot="1" x14ac:dyDescent="0.3">
      <c r="A15" s="1"/>
      <c r="B15" s="118" t="s">
        <v>25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21.75" customHeight="1" thickTop="1" thickBot="1" x14ac:dyDescent="0.3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1"/>
    </row>
    <row r="17" spans="1:14" ht="21.75" customHeight="1" thickTop="1" thickBot="1" x14ac:dyDescent="0.3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8"/>
    </row>
    <row r="18" spans="1:14" ht="21.75" customHeight="1" thickTop="1" thickBot="1" x14ac:dyDescent="0.3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/>
    </row>
    <row r="19" spans="1:14" ht="21.75" customHeight="1" thickTop="1" thickBot="1" x14ac:dyDescent="0.3">
      <c r="A19" s="1"/>
      <c r="B19" s="54">
        <v>4</v>
      </c>
      <c r="C19" s="127" t="s">
        <v>26</v>
      </c>
      <c r="D19" s="128"/>
      <c r="E19" s="128"/>
      <c r="F19" s="128"/>
      <c r="G19" s="128"/>
      <c r="H19" s="128"/>
      <c r="I19" s="128"/>
      <c r="J19" s="128"/>
      <c r="K19" s="128"/>
      <c r="L19" s="63"/>
    </row>
    <row r="20" spans="1:14" ht="21.75" customHeight="1" thickTop="1" x14ac:dyDescent="0.25">
      <c r="A20" s="1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4" ht="19.149999999999999" customHeight="1" thickBot="1" x14ac:dyDescent="0.3">
      <c r="A21" s="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1:14" ht="21.65" hidden="1" customHeight="1" x14ac:dyDescent="0.25">
      <c r="A22" s="1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4" ht="21.75" customHeight="1" thickTop="1" thickBot="1" x14ac:dyDescent="0.3">
      <c r="A23" s="1"/>
      <c r="B23" s="118" t="s">
        <v>80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55" t="s">
        <v>28</v>
      </c>
    </row>
    <row r="24" spans="1:14" ht="21.75" customHeight="1" thickTop="1" thickBot="1" x14ac:dyDescent="0.3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0</v>
      </c>
    </row>
    <row r="25" spans="1:14" ht="21.65" hidden="1" customHeight="1" x14ac:dyDescent="0.25">
      <c r="A25" s="1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4" ht="21.75" customHeight="1" thickTop="1" thickBot="1" x14ac:dyDescent="0.3">
      <c r="A26" s="1"/>
      <c r="B26" s="117" t="s">
        <v>79</v>
      </c>
      <c r="C26" s="141"/>
      <c r="D26" s="141"/>
      <c r="E26" s="141"/>
      <c r="F26" s="141"/>
      <c r="G26" s="141"/>
      <c r="H26" s="141"/>
      <c r="I26" s="141"/>
      <c r="J26" s="141"/>
      <c r="K26" s="142"/>
      <c r="L26" s="23">
        <f>SUM(L24:L24)</f>
        <v>0</v>
      </c>
      <c r="N26" s="46"/>
    </row>
    <row r="27" spans="1:14" ht="21.75" customHeight="1" thickTop="1" x14ac:dyDescent="0.25">
      <c r="A27" s="1"/>
      <c r="B27" s="129" t="s">
        <v>108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4" ht="32.5" customHeight="1" thickBot="1" x14ac:dyDescent="0.3">
      <c r="A28" s="1"/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spans="1:14" ht="21.75" customHeight="1" thickTop="1" thickBot="1" x14ac:dyDescent="0.3">
      <c r="A29" s="1"/>
      <c r="B29" s="117" t="s">
        <v>38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4" ht="21.75" customHeight="1" thickTop="1" thickBot="1" x14ac:dyDescent="0.3">
      <c r="A30" s="1"/>
      <c r="B30" s="117" t="s">
        <v>94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4" ht="21.75" customHeight="1" thickTop="1" thickBot="1" x14ac:dyDescent="0.3">
      <c r="A31" s="1"/>
      <c r="B31" s="24" t="s">
        <v>29</v>
      </c>
      <c r="C31" s="152" t="s">
        <v>81</v>
      </c>
      <c r="D31" s="152"/>
      <c r="E31" s="152"/>
      <c r="F31" s="152"/>
      <c r="G31" s="152"/>
      <c r="H31" s="152"/>
      <c r="I31" s="152"/>
      <c r="J31" s="152"/>
      <c r="K31" s="83"/>
      <c r="L31" s="29">
        <f>L26*K31</f>
        <v>0</v>
      </c>
    </row>
    <row r="32" spans="1:14" ht="21.75" customHeight="1" thickTop="1" thickBot="1" x14ac:dyDescent="0.3">
      <c r="A32" s="1"/>
      <c r="B32" s="24" t="s">
        <v>31</v>
      </c>
      <c r="C32" s="152" t="s">
        <v>89</v>
      </c>
      <c r="D32" s="152"/>
      <c r="E32" s="152"/>
      <c r="F32" s="152"/>
      <c r="G32" s="152"/>
      <c r="H32" s="152"/>
      <c r="I32" s="152"/>
      <c r="J32" s="152"/>
      <c r="K32" s="83"/>
      <c r="L32" s="29">
        <f>L26*K32</f>
        <v>0</v>
      </c>
    </row>
    <row r="33" spans="1:12" ht="21.75" customHeight="1" thickTop="1" thickBot="1" x14ac:dyDescent="0.3">
      <c r="A33" s="1"/>
      <c r="B33" s="57"/>
      <c r="C33" s="153" t="s">
        <v>50</v>
      </c>
      <c r="D33" s="153"/>
      <c r="E33" s="153"/>
      <c r="F33" s="153"/>
      <c r="G33" s="153"/>
      <c r="H33" s="153"/>
      <c r="I33" s="153"/>
      <c r="J33" s="153"/>
      <c r="K33" s="82">
        <f>K31+K32</f>
        <v>0</v>
      </c>
      <c r="L33" s="23">
        <f>L26*K33</f>
        <v>0</v>
      </c>
    </row>
    <row r="34" spans="1:12" ht="21.75" customHeight="1" thickTop="1" x14ac:dyDescent="0.25">
      <c r="A34" s="1"/>
      <c r="B34" s="154" t="s">
        <v>109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2" ht="55.15" customHeight="1" thickBot="1" x14ac:dyDescent="0.3">
      <c r="A35" s="1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9"/>
    </row>
    <row r="36" spans="1:12" ht="21.75" customHeight="1" thickTop="1" thickBot="1" x14ac:dyDescent="0.3">
      <c r="A36" s="1"/>
      <c r="B36" s="117" t="s">
        <v>39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2" ht="27" customHeight="1" thickTop="1" thickBot="1" x14ac:dyDescent="0.3">
      <c r="A37" s="1"/>
      <c r="B37" s="117" t="s">
        <v>50</v>
      </c>
      <c r="C37" s="117"/>
      <c r="D37" s="117"/>
      <c r="E37" s="117"/>
      <c r="F37" s="117"/>
      <c r="G37" s="117"/>
      <c r="H37" s="117"/>
      <c r="I37" s="117"/>
      <c r="J37" s="117"/>
      <c r="K37" s="45">
        <f>SUM(K38:K45)</f>
        <v>0.33800000000000008</v>
      </c>
      <c r="L37" s="23">
        <f>SUM(L38:L45)</f>
        <v>0</v>
      </c>
    </row>
    <row r="38" spans="1:12" ht="21.75" customHeight="1" thickTop="1" thickBot="1" x14ac:dyDescent="0.3">
      <c r="A38" s="1"/>
      <c r="B38" s="19" t="s">
        <v>29</v>
      </c>
      <c r="C38" s="151" t="s">
        <v>40</v>
      </c>
      <c r="D38" s="151"/>
      <c r="E38" s="151"/>
      <c r="F38" s="151"/>
      <c r="G38" s="151"/>
      <c r="H38" s="151"/>
      <c r="I38" s="151"/>
      <c r="J38" s="151"/>
      <c r="K38" s="25">
        <v>0.2</v>
      </c>
      <c r="L38" s="22">
        <f>K38*(L26+L33)</f>
        <v>0</v>
      </c>
    </row>
    <row r="39" spans="1:12" ht="21.75" customHeight="1" thickTop="1" thickBot="1" x14ac:dyDescent="0.3">
      <c r="A39" s="1"/>
      <c r="B39" s="19" t="s">
        <v>31</v>
      </c>
      <c r="C39" s="151" t="s">
        <v>41</v>
      </c>
      <c r="D39" s="151"/>
      <c r="E39" s="151"/>
      <c r="F39" s="151"/>
      <c r="G39" s="151"/>
      <c r="H39" s="151"/>
      <c r="I39" s="151"/>
      <c r="J39" s="151"/>
      <c r="K39" s="25">
        <v>1.4999999999999999E-2</v>
      </c>
      <c r="L39" s="22">
        <f>K39*(L26+L33)</f>
        <v>0</v>
      </c>
    </row>
    <row r="40" spans="1:12" ht="21.75" customHeight="1" thickTop="1" thickBot="1" x14ac:dyDescent="0.3">
      <c r="A40" s="1"/>
      <c r="B40" s="19" t="s">
        <v>32</v>
      </c>
      <c r="C40" s="151" t="s">
        <v>42</v>
      </c>
      <c r="D40" s="151"/>
      <c r="E40" s="151"/>
      <c r="F40" s="151"/>
      <c r="G40" s="151"/>
      <c r="H40" s="151"/>
      <c r="I40" s="151"/>
      <c r="J40" s="151"/>
      <c r="K40" s="25">
        <v>0.01</v>
      </c>
      <c r="L40" s="22">
        <f>K40*(L26+L33)</f>
        <v>0</v>
      </c>
    </row>
    <row r="41" spans="1:12" ht="21.75" customHeight="1" thickTop="1" thickBot="1" x14ac:dyDescent="0.3">
      <c r="A41" s="1"/>
      <c r="B41" s="19" t="s">
        <v>33</v>
      </c>
      <c r="C41" s="151" t="s">
        <v>43</v>
      </c>
      <c r="D41" s="151"/>
      <c r="E41" s="151"/>
      <c r="F41" s="151"/>
      <c r="G41" s="151"/>
      <c r="H41" s="151"/>
      <c r="I41" s="151"/>
      <c r="J41" s="151"/>
      <c r="K41" s="25">
        <v>2E-3</v>
      </c>
      <c r="L41" s="22">
        <f>K41*(L26+L33)</f>
        <v>0</v>
      </c>
    </row>
    <row r="42" spans="1:12" ht="21.75" customHeight="1" thickTop="1" thickBot="1" x14ac:dyDescent="0.3">
      <c r="A42" s="1"/>
      <c r="B42" s="19" t="s">
        <v>34</v>
      </c>
      <c r="C42" s="151" t="s">
        <v>44</v>
      </c>
      <c r="D42" s="151"/>
      <c r="E42" s="151"/>
      <c r="F42" s="151"/>
      <c r="G42" s="151"/>
      <c r="H42" s="151"/>
      <c r="I42" s="151"/>
      <c r="J42" s="151"/>
      <c r="K42" s="25">
        <v>2.5000000000000001E-2</v>
      </c>
      <c r="L42" s="22">
        <f>K42*(L26+L33)</f>
        <v>0</v>
      </c>
    </row>
    <row r="43" spans="1:12" ht="21.75" customHeight="1" thickTop="1" thickBot="1" x14ac:dyDescent="0.3">
      <c r="A43" s="1"/>
      <c r="B43" s="19" t="s">
        <v>35</v>
      </c>
      <c r="C43" s="151" t="s">
        <v>45</v>
      </c>
      <c r="D43" s="151"/>
      <c r="E43" s="151"/>
      <c r="F43" s="151"/>
      <c r="G43" s="151"/>
      <c r="H43" s="151"/>
      <c r="I43" s="151"/>
      <c r="J43" s="151"/>
      <c r="K43" s="25">
        <v>0.08</v>
      </c>
      <c r="L43" s="22">
        <f>K43*(L26+L33)</f>
        <v>0</v>
      </c>
    </row>
    <row r="44" spans="1:12" ht="21.75" customHeight="1" thickTop="1" thickBot="1" x14ac:dyDescent="0.3">
      <c r="A44" s="1"/>
      <c r="B44" s="19" t="s">
        <v>36</v>
      </c>
      <c r="C44" s="162" t="s">
        <v>11</v>
      </c>
      <c r="D44" s="162"/>
      <c r="E44" s="162"/>
      <c r="F44" s="162"/>
      <c r="G44" s="26"/>
      <c r="H44" s="27" t="s">
        <v>12</v>
      </c>
      <c r="I44" s="163"/>
      <c r="J44" s="163"/>
      <c r="K44" s="28">
        <f>G44*I44</f>
        <v>0</v>
      </c>
      <c r="L44" s="22">
        <f>K44*(L26+L33)</f>
        <v>0</v>
      </c>
    </row>
    <row r="45" spans="1:12" ht="21.75" customHeight="1" thickTop="1" thickBot="1" x14ac:dyDescent="0.3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0</v>
      </c>
    </row>
    <row r="46" spans="1:12" ht="21.75" customHeight="1" thickTop="1" x14ac:dyDescent="0.25">
      <c r="A46" s="1"/>
      <c r="B46" s="164" t="s">
        <v>106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6"/>
    </row>
    <row r="47" spans="1:12" ht="21.75" customHeight="1" x14ac:dyDescent="0.25">
      <c r="A47" s="1"/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9"/>
    </row>
    <row r="48" spans="1:12" ht="12.65" customHeight="1" thickBot="1" x14ac:dyDescent="0.3">
      <c r="A48" s="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2"/>
    </row>
    <row r="49" spans="1:15" ht="21.75" customHeight="1" thickTop="1" thickBot="1" x14ac:dyDescent="0.3">
      <c r="A49" s="1"/>
      <c r="B49" s="117" t="s">
        <v>48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5" ht="21.75" customHeight="1" thickTop="1" thickBot="1" x14ac:dyDescent="0.3">
      <c r="A50" s="1"/>
      <c r="B50" s="55" t="s">
        <v>29</v>
      </c>
      <c r="C50" s="160" t="s">
        <v>130</v>
      </c>
      <c r="D50" s="160"/>
      <c r="E50" s="160"/>
      <c r="F50" s="160"/>
      <c r="G50" s="160"/>
      <c r="H50" s="160"/>
      <c r="I50" s="160"/>
      <c r="J50" s="160"/>
      <c r="K50" s="160"/>
      <c r="L50" s="29"/>
    </row>
    <row r="51" spans="1:15" ht="21.75" customHeight="1" thickTop="1" thickBot="1" x14ac:dyDescent="0.3">
      <c r="A51" s="1"/>
      <c r="B51" s="55" t="s">
        <v>31</v>
      </c>
      <c r="C51" s="160" t="s">
        <v>133</v>
      </c>
      <c r="D51" s="160"/>
      <c r="E51" s="160"/>
      <c r="F51" s="160"/>
      <c r="G51" s="160"/>
      <c r="H51" s="160"/>
      <c r="I51" s="160"/>
      <c r="J51" s="160"/>
      <c r="K51" s="160"/>
      <c r="L51" s="29"/>
    </row>
    <row r="52" spans="1:15" ht="21.75" customHeight="1" thickTop="1" thickBot="1" x14ac:dyDescent="0.3">
      <c r="A52" s="1"/>
      <c r="B52" s="55" t="s">
        <v>32</v>
      </c>
      <c r="C52" s="160" t="s">
        <v>90</v>
      </c>
      <c r="D52" s="160"/>
      <c r="E52" s="160"/>
      <c r="F52" s="160"/>
      <c r="G52" s="160"/>
      <c r="H52" s="160"/>
      <c r="I52" s="160"/>
      <c r="J52" s="160"/>
      <c r="K52" s="160"/>
      <c r="L52" s="29"/>
    </row>
    <row r="53" spans="1:15" ht="21.75" customHeight="1" thickTop="1" thickBot="1" x14ac:dyDescent="0.3">
      <c r="A53" s="1"/>
      <c r="B53" s="55" t="s">
        <v>33</v>
      </c>
      <c r="C53" s="161" t="s">
        <v>49</v>
      </c>
      <c r="D53" s="161"/>
      <c r="E53" s="161"/>
      <c r="F53" s="161"/>
      <c r="G53" s="161"/>
      <c r="H53" s="161"/>
      <c r="I53" s="161"/>
      <c r="J53" s="161"/>
      <c r="K53" s="161"/>
      <c r="L53" s="48"/>
      <c r="O53" s="53"/>
    </row>
    <row r="54" spans="1:15" ht="21.75" customHeight="1" thickTop="1" thickBot="1" x14ac:dyDescent="0.3">
      <c r="A54" s="1"/>
      <c r="B54" s="55" t="s">
        <v>34</v>
      </c>
      <c r="C54" s="160" t="s">
        <v>37</v>
      </c>
      <c r="D54" s="160"/>
      <c r="E54" s="160"/>
      <c r="F54" s="160"/>
      <c r="G54" s="160"/>
      <c r="H54" s="160"/>
      <c r="I54" s="160"/>
      <c r="J54" s="160"/>
      <c r="K54" s="160"/>
      <c r="L54" s="48"/>
      <c r="O54" s="53"/>
    </row>
    <row r="55" spans="1:15" ht="21.75" customHeight="1" thickTop="1" thickBot="1" x14ac:dyDescent="0.3">
      <c r="A55" s="1"/>
      <c r="B55" s="55"/>
      <c r="C55" s="118" t="s">
        <v>50</v>
      </c>
      <c r="D55" s="118"/>
      <c r="E55" s="118"/>
      <c r="F55" s="118"/>
      <c r="G55" s="118"/>
      <c r="H55" s="118"/>
      <c r="I55" s="118"/>
      <c r="J55" s="118"/>
      <c r="K55" s="118"/>
      <c r="L55" s="23">
        <f>SUM(L50:L54)</f>
        <v>0</v>
      </c>
      <c r="O55" s="53"/>
    </row>
    <row r="56" spans="1:15" ht="21.75" customHeight="1" thickTop="1" x14ac:dyDescent="0.25">
      <c r="A56" s="1"/>
      <c r="B56" s="174" t="s">
        <v>107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6"/>
    </row>
    <row r="57" spans="1:15" ht="37.15" customHeight="1" thickBot="1" x14ac:dyDescent="0.3">
      <c r="A57" s="1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9"/>
    </row>
    <row r="58" spans="1:15" ht="21.75" customHeight="1" thickTop="1" thickBot="1" x14ac:dyDescent="0.3">
      <c r="A58" s="1"/>
      <c r="B58" s="118" t="s">
        <v>51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1:15" ht="21.75" customHeight="1" thickTop="1" thickBot="1" x14ac:dyDescent="0.3">
      <c r="A59" s="1"/>
      <c r="B59" s="37" t="s">
        <v>52</v>
      </c>
      <c r="C59" s="160" t="s">
        <v>91</v>
      </c>
      <c r="D59" s="160"/>
      <c r="E59" s="160"/>
      <c r="F59" s="160"/>
      <c r="G59" s="160"/>
      <c r="H59" s="160"/>
      <c r="I59" s="160"/>
      <c r="J59" s="160"/>
      <c r="K59" s="38">
        <f>K33</f>
        <v>0</v>
      </c>
      <c r="L59" s="29">
        <f>L33</f>
        <v>0</v>
      </c>
    </row>
    <row r="60" spans="1:15" ht="21.75" customHeight="1" thickTop="1" thickBot="1" x14ac:dyDescent="0.3">
      <c r="A60" s="1"/>
      <c r="B60" s="37" t="s">
        <v>53</v>
      </c>
      <c r="C60" s="160" t="s">
        <v>54</v>
      </c>
      <c r="D60" s="160"/>
      <c r="E60" s="160"/>
      <c r="F60" s="160"/>
      <c r="G60" s="160"/>
      <c r="H60" s="160"/>
      <c r="I60" s="160"/>
      <c r="J60" s="160"/>
      <c r="K60" s="38">
        <f>K37</f>
        <v>0.33800000000000008</v>
      </c>
      <c r="L60" s="29">
        <f>L37</f>
        <v>0</v>
      </c>
    </row>
    <row r="61" spans="1:15" ht="21.75" customHeight="1" thickTop="1" thickBot="1" x14ac:dyDescent="0.3">
      <c r="A61" s="1"/>
      <c r="B61" s="37" t="s">
        <v>55</v>
      </c>
      <c r="C61" s="160" t="s">
        <v>56</v>
      </c>
      <c r="D61" s="160"/>
      <c r="E61" s="160"/>
      <c r="F61" s="160"/>
      <c r="G61" s="160"/>
      <c r="H61" s="160"/>
      <c r="I61" s="160"/>
      <c r="J61" s="160"/>
      <c r="K61" s="160"/>
      <c r="L61" s="29">
        <f>L55</f>
        <v>0</v>
      </c>
    </row>
    <row r="62" spans="1:15" ht="21.75" customHeight="1" thickTop="1" thickBot="1" x14ac:dyDescent="0.3">
      <c r="A62" s="1"/>
      <c r="B62" s="55"/>
      <c r="C62" s="118" t="s">
        <v>50</v>
      </c>
      <c r="D62" s="118"/>
      <c r="E62" s="118"/>
      <c r="F62" s="118"/>
      <c r="G62" s="118"/>
      <c r="H62" s="118"/>
      <c r="I62" s="118"/>
      <c r="J62" s="118"/>
      <c r="K62" s="118"/>
      <c r="L62" s="23">
        <f>L59+L60+L61</f>
        <v>0</v>
      </c>
    </row>
    <row r="63" spans="1:15" s="11" customFormat="1" ht="21.75" customHeight="1" thickTop="1" thickBot="1" x14ac:dyDescent="0.3">
      <c r="A63" s="10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5" s="11" customFormat="1" ht="21.75" customHeight="1" thickTop="1" thickBot="1" x14ac:dyDescent="0.3">
      <c r="A64" s="10"/>
      <c r="B64" s="117" t="s">
        <v>57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2"/>
      <c r="M64" s="77"/>
    </row>
    <row r="65" spans="1:16" s="11" customFormat="1" ht="21.75" customHeight="1" thickTop="1" thickBot="1" x14ac:dyDescent="0.3">
      <c r="A65" s="10"/>
      <c r="B65" s="55" t="s">
        <v>29</v>
      </c>
      <c r="C65" s="160" t="s">
        <v>126</v>
      </c>
      <c r="D65" s="160"/>
      <c r="E65" s="160"/>
      <c r="F65" s="160"/>
      <c r="G65" s="160"/>
      <c r="H65" s="160"/>
      <c r="I65" s="160"/>
      <c r="J65" s="160"/>
      <c r="K65" s="79"/>
      <c r="L65" s="73">
        <f>K65*L26</f>
        <v>0</v>
      </c>
      <c r="M65" s="77"/>
    </row>
    <row r="66" spans="1:16" s="11" customFormat="1" ht="21.75" customHeight="1" thickTop="1" thickBot="1" x14ac:dyDescent="0.3">
      <c r="A66" s="10"/>
      <c r="B66" s="55" t="s">
        <v>31</v>
      </c>
      <c r="C66" s="160" t="s">
        <v>122</v>
      </c>
      <c r="D66" s="160"/>
      <c r="E66" s="160"/>
      <c r="F66" s="160"/>
      <c r="G66" s="160"/>
      <c r="H66" s="160"/>
      <c r="I66" s="160"/>
      <c r="J66" s="160"/>
      <c r="K66" s="79">
        <f>K65*K43</f>
        <v>0</v>
      </c>
      <c r="L66" s="73">
        <f>K66*L26</f>
        <v>0</v>
      </c>
      <c r="M66" s="77"/>
    </row>
    <row r="67" spans="1:16" s="11" customFormat="1" ht="28.15" customHeight="1" thickTop="1" thickBot="1" x14ac:dyDescent="0.3">
      <c r="A67" s="10"/>
      <c r="B67" s="55" t="s">
        <v>32</v>
      </c>
      <c r="C67" s="184" t="s">
        <v>128</v>
      </c>
      <c r="D67" s="184"/>
      <c r="E67" s="184"/>
      <c r="F67" s="184"/>
      <c r="G67" s="184"/>
      <c r="H67" s="184"/>
      <c r="I67" s="184"/>
      <c r="J67" s="184"/>
      <c r="K67" s="79"/>
      <c r="L67" s="73">
        <f>L26*K67</f>
        <v>0</v>
      </c>
      <c r="M67" s="77"/>
      <c r="P67" s="51"/>
    </row>
    <row r="68" spans="1:16" s="11" customFormat="1" ht="21.75" customHeight="1" thickTop="1" thickBot="1" x14ac:dyDescent="0.3">
      <c r="A68" s="10"/>
      <c r="B68" s="55" t="s">
        <v>33</v>
      </c>
      <c r="C68" s="160" t="s">
        <v>124</v>
      </c>
      <c r="D68" s="160"/>
      <c r="E68" s="160"/>
      <c r="F68" s="160"/>
      <c r="G68" s="160"/>
      <c r="H68" s="160"/>
      <c r="I68" s="160"/>
      <c r="J68" s="160"/>
      <c r="K68" s="79"/>
      <c r="L68" s="73">
        <f>L26*K68</f>
        <v>0</v>
      </c>
      <c r="M68" s="77"/>
    </row>
    <row r="69" spans="1:16" s="11" customFormat="1" ht="30" customHeight="1" thickTop="1" thickBot="1" x14ac:dyDescent="0.3">
      <c r="A69" s="10"/>
      <c r="B69" s="55" t="s">
        <v>34</v>
      </c>
      <c r="C69" s="160" t="s">
        <v>58</v>
      </c>
      <c r="D69" s="160"/>
      <c r="E69" s="160"/>
      <c r="F69" s="160"/>
      <c r="G69" s="160"/>
      <c r="H69" s="160"/>
      <c r="I69" s="160"/>
      <c r="J69" s="160"/>
      <c r="K69" s="79">
        <f>K68*K37</f>
        <v>0</v>
      </c>
      <c r="L69" s="73">
        <f>K69*L26</f>
        <v>0</v>
      </c>
      <c r="M69" s="77"/>
    </row>
    <row r="70" spans="1:16" s="11" customFormat="1" ht="30" customHeight="1" thickTop="1" thickBot="1" x14ac:dyDescent="0.3">
      <c r="A70" s="10"/>
      <c r="B70" s="55" t="s">
        <v>35</v>
      </c>
      <c r="C70" s="180" t="s">
        <v>125</v>
      </c>
      <c r="D70" s="180"/>
      <c r="E70" s="180"/>
      <c r="F70" s="180"/>
      <c r="G70" s="180"/>
      <c r="H70" s="180"/>
      <c r="I70" s="180"/>
      <c r="J70" s="180"/>
      <c r="K70" s="79"/>
      <c r="L70" s="73">
        <f>K70*(L26+L33)</f>
        <v>0</v>
      </c>
      <c r="M70" s="77"/>
      <c r="N70" s="78"/>
      <c r="P70" s="14"/>
    </row>
    <row r="71" spans="1:16" s="11" customFormat="1" ht="21.75" customHeight="1" thickTop="1" thickBot="1" x14ac:dyDescent="0.3">
      <c r="A71" s="10"/>
      <c r="B71" s="117" t="s">
        <v>50</v>
      </c>
      <c r="C71" s="117"/>
      <c r="D71" s="117"/>
      <c r="E71" s="117"/>
      <c r="F71" s="117"/>
      <c r="G71" s="117"/>
      <c r="H71" s="117"/>
      <c r="I71" s="117"/>
      <c r="J71" s="117"/>
      <c r="K71" s="30"/>
      <c r="L71" s="31">
        <f>SUM(L65:L70)</f>
        <v>0</v>
      </c>
      <c r="M71" s="77"/>
      <c r="N71" s="78"/>
    </row>
    <row r="72" spans="1:16" s="11" customFormat="1" ht="21.75" customHeight="1" thickTop="1" x14ac:dyDescent="0.25">
      <c r="A72" s="10"/>
      <c r="B72" s="174" t="s">
        <v>95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6"/>
      <c r="M72" s="77"/>
      <c r="N72" s="78"/>
    </row>
    <row r="73" spans="1:16" s="11" customFormat="1" ht="21.75" customHeight="1" x14ac:dyDescent="0.25">
      <c r="A73" s="10"/>
      <c r="B73" s="181"/>
      <c r="C73" s="182"/>
      <c r="D73" s="182"/>
      <c r="E73" s="182"/>
      <c r="F73" s="182"/>
      <c r="G73" s="182"/>
      <c r="H73" s="182"/>
      <c r="I73" s="182"/>
      <c r="J73" s="182"/>
      <c r="K73" s="182"/>
      <c r="L73" s="183"/>
      <c r="M73" s="77"/>
      <c r="N73" s="78"/>
    </row>
    <row r="74" spans="1:16" s="11" customFormat="1" ht="12.65" customHeight="1" thickBot="1" x14ac:dyDescent="0.3">
      <c r="A74" s="10"/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9"/>
      <c r="M74" s="77"/>
      <c r="N74" s="78"/>
    </row>
    <row r="75" spans="1:16" s="11" customFormat="1" ht="21.75" customHeight="1" thickTop="1" thickBot="1" x14ac:dyDescent="0.3">
      <c r="A75" s="10"/>
      <c r="B75" s="117" t="s">
        <v>93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2"/>
      <c r="M75" s="77"/>
      <c r="N75" s="78"/>
    </row>
    <row r="76" spans="1:16" s="11" customFormat="1" ht="21.75" customHeight="1" thickTop="1" thickBot="1" x14ac:dyDescent="0.3">
      <c r="A76" s="10"/>
      <c r="B76" s="55" t="s">
        <v>29</v>
      </c>
      <c r="C76" s="160" t="s">
        <v>134</v>
      </c>
      <c r="D76" s="160"/>
      <c r="E76" s="160"/>
      <c r="F76" s="160"/>
      <c r="G76" s="160"/>
      <c r="H76" s="160"/>
      <c r="I76" s="160"/>
      <c r="J76" s="160"/>
      <c r="K76" s="80">
        <v>0</v>
      </c>
      <c r="L76" s="29">
        <f t="shared" ref="L76:L81" si="0">K76*$L$26</f>
        <v>0</v>
      </c>
      <c r="M76" s="77"/>
      <c r="N76" s="78"/>
      <c r="O76" s="50"/>
      <c r="P76" s="49"/>
    </row>
    <row r="77" spans="1:16" s="11" customFormat="1" ht="21.75" customHeight="1" thickTop="1" thickBot="1" x14ac:dyDescent="0.3">
      <c r="A77" s="10"/>
      <c r="B77" s="55" t="s">
        <v>31</v>
      </c>
      <c r="C77" s="160" t="s">
        <v>113</v>
      </c>
      <c r="D77" s="160"/>
      <c r="E77" s="160"/>
      <c r="F77" s="160"/>
      <c r="G77" s="160"/>
      <c r="H77" s="160"/>
      <c r="I77" s="160"/>
      <c r="J77" s="160"/>
      <c r="K77" s="80">
        <v>0</v>
      </c>
      <c r="L77" s="29">
        <f t="shared" si="0"/>
        <v>0</v>
      </c>
      <c r="M77" s="77"/>
      <c r="N77" s="78"/>
    </row>
    <row r="78" spans="1:16" s="11" customFormat="1" ht="21.75" customHeight="1" thickTop="1" thickBot="1" x14ac:dyDescent="0.3">
      <c r="A78" s="10"/>
      <c r="B78" s="55" t="s">
        <v>32</v>
      </c>
      <c r="C78" s="160" t="s">
        <v>114</v>
      </c>
      <c r="D78" s="160"/>
      <c r="E78" s="160"/>
      <c r="F78" s="160"/>
      <c r="G78" s="160"/>
      <c r="H78" s="160"/>
      <c r="I78" s="160"/>
      <c r="J78" s="160"/>
      <c r="K78" s="80">
        <v>0</v>
      </c>
      <c r="L78" s="29">
        <f t="shared" si="0"/>
        <v>0</v>
      </c>
      <c r="M78" s="77"/>
      <c r="N78" s="78"/>
    </row>
    <row r="79" spans="1:16" s="11" customFormat="1" ht="21.75" customHeight="1" thickTop="1" thickBot="1" x14ac:dyDescent="0.3">
      <c r="A79" s="10"/>
      <c r="B79" s="55" t="s">
        <v>33</v>
      </c>
      <c r="C79" s="160" t="s">
        <v>115</v>
      </c>
      <c r="D79" s="160"/>
      <c r="E79" s="160"/>
      <c r="F79" s="160"/>
      <c r="G79" s="160"/>
      <c r="H79" s="160"/>
      <c r="I79" s="160"/>
      <c r="J79" s="160"/>
      <c r="K79" s="85">
        <v>0</v>
      </c>
      <c r="L79" s="29">
        <f t="shared" si="0"/>
        <v>0</v>
      </c>
      <c r="M79" s="77"/>
      <c r="N79" s="78"/>
    </row>
    <row r="80" spans="1:16" s="11" customFormat="1" ht="21.75" customHeight="1" thickTop="1" thickBot="1" x14ac:dyDescent="0.3">
      <c r="A80" s="10"/>
      <c r="B80" s="55" t="s">
        <v>34</v>
      </c>
      <c r="C80" s="160" t="s">
        <v>116</v>
      </c>
      <c r="D80" s="160"/>
      <c r="E80" s="160"/>
      <c r="F80" s="160"/>
      <c r="G80" s="160"/>
      <c r="H80" s="160"/>
      <c r="I80" s="160"/>
      <c r="J80" s="160"/>
      <c r="K80" s="85">
        <v>0</v>
      </c>
      <c r="L80" s="29">
        <f t="shared" si="0"/>
        <v>0</v>
      </c>
      <c r="M80" s="77"/>
      <c r="N80" s="78"/>
    </row>
    <row r="81" spans="1:15" s="11" customFormat="1" ht="21.75" customHeight="1" thickTop="1" thickBot="1" x14ac:dyDescent="0.3">
      <c r="A81" s="10"/>
      <c r="B81" s="55" t="s">
        <v>35</v>
      </c>
      <c r="C81" s="160" t="s">
        <v>37</v>
      </c>
      <c r="D81" s="160"/>
      <c r="E81" s="160"/>
      <c r="F81" s="160"/>
      <c r="G81" s="160"/>
      <c r="H81" s="160"/>
      <c r="I81" s="160"/>
      <c r="J81" s="160"/>
      <c r="K81" s="85">
        <v>0</v>
      </c>
      <c r="L81" s="29">
        <f t="shared" si="0"/>
        <v>0</v>
      </c>
      <c r="M81" s="77"/>
      <c r="N81" s="78"/>
    </row>
    <row r="82" spans="1:15" s="11" customFormat="1" ht="21.75" customHeight="1" thickTop="1" thickBot="1" x14ac:dyDescent="0.3">
      <c r="A82" s="10"/>
      <c r="B82" s="55" t="s">
        <v>36</v>
      </c>
      <c r="C82" s="160" t="s">
        <v>84</v>
      </c>
      <c r="D82" s="160"/>
      <c r="E82" s="160"/>
      <c r="F82" s="160"/>
      <c r="G82" s="160"/>
      <c r="H82" s="160"/>
      <c r="I82" s="160"/>
      <c r="J82" s="160"/>
      <c r="K82" s="38">
        <f>(K76+K77+K78+K79+K80+K81)*K37</f>
        <v>0</v>
      </c>
      <c r="L82" s="29">
        <f>L26*K82</f>
        <v>0</v>
      </c>
      <c r="M82" s="77"/>
      <c r="N82" s="78"/>
    </row>
    <row r="83" spans="1:15" s="11" customFormat="1" ht="21.75" customHeight="1" thickTop="1" thickBot="1" x14ac:dyDescent="0.3">
      <c r="A83" s="10"/>
      <c r="B83" s="185" t="s">
        <v>50</v>
      </c>
      <c r="C83" s="185"/>
      <c r="D83" s="185"/>
      <c r="E83" s="185"/>
      <c r="F83" s="185"/>
      <c r="G83" s="185"/>
      <c r="H83" s="185"/>
      <c r="I83" s="185"/>
      <c r="J83" s="185"/>
      <c r="K83" s="45">
        <f>SUM(K76:K82)</f>
        <v>0</v>
      </c>
      <c r="L83" s="31">
        <f>SUM(L76:L82)</f>
        <v>0</v>
      </c>
      <c r="M83" s="77"/>
      <c r="N83" s="78"/>
    </row>
    <row r="84" spans="1:15" s="11" customFormat="1" ht="21.75" customHeight="1" thickTop="1" x14ac:dyDescent="0.25">
      <c r="A84" s="10"/>
      <c r="B84" s="174" t="s">
        <v>92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6"/>
      <c r="M84" s="77"/>
      <c r="N84" s="78"/>
    </row>
    <row r="85" spans="1:15" s="11" customFormat="1" ht="21.75" customHeight="1" thickBot="1" x14ac:dyDescent="0.3">
      <c r="A85" s="10"/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3"/>
      <c r="M85" s="77"/>
      <c r="N85" s="78"/>
    </row>
    <row r="86" spans="1:15" ht="21.75" customHeight="1" thickTop="1" thickBot="1" x14ac:dyDescent="0.3">
      <c r="A86" s="1"/>
      <c r="B86" s="117" t="s">
        <v>83</v>
      </c>
      <c r="C86" s="141"/>
      <c r="D86" s="141"/>
      <c r="E86" s="141"/>
      <c r="F86" s="141"/>
      <c r="G86" s="141"/>
      <c r="H86" s="141"/>
      <c r="I86" s="141"/>
      <c r="J86" s="141"/>
      <c r="K86" s="142"/>
      <c r="L86" s="55" t="s">
        <v>59</v>
      </c>
      <c r="M86" s="77"/>
      <c r="N86" s="78"/>
    </row>
    <row r="87" spans="1:15" ht="21.75" customHeight="1" thickTop="1" thickBot="1" x14ac:dyDescent="0.3">
      <c r="A87" s="1"/>
      <c r="B87" s="55" t="s">
        <v>29</v>
      </c>
      <c r="C87" s="161" t="s">
        <v>60</v>
      </c>
      <c r="D87" s="161"/>
      <c r="E87" s="161"/>
      <c r="F87" s="161"/>
      <c r="G87" s="161"/>
      <c r="H87" s="161"/>
      <c r="I87" s="161"/>
      <c r="J87" s="161"/>
      <c r="K87" s="161"/>
      <c r="L87" s="60"/>
      <c r="M87" s="77"/>
      <c r="N87" s="78"/>
    </row>
    <row r="88" spans="1:15" ht="21.75" customHeight="1" thickTop="1" thickBot="1" x14ac:dyDescent="0.3">
      <c r="A88" s="1"/>
      <c r="B88" s="118" t="s">
        <v>31</v>
      </c>
      <c r="C88" s="186" t="s">
        <v>37</v>
      </c>
      <c r="D88" s="186"/>
      <c r="E88" s="187" t="s">
        <v>96</v>
      </c>
      <c r="F88" s="187"/>
      <c r="G88" s="187"/>
      <c r="H88" s="187"/>
      <c r="I88" s="187"/>
      <c r="J88" s="187"/>
      <c r="K88" s="187"/>
      <c r="L88" s="60"/>
      <c r="M88" s="77"/>
      <c r="N88" s="78"/>
      <c r="O88" s="61"/>
    </row>
    <row r="89" spans="1:15" ht="21.75" customHeight="1" thickTop="1" thickBot="1" x14ac:dyDescent="0.3">
      <c r="A89" s="1"/>
      <c r="B89" s="118"/>
      <c r="C89" s="186"/>
      <c r="D89" s="186"/>
      <c r="E89" s="187" t="s">
        <v>97</v>
      </c>
      <c r="F89" s="187"/>
      <c r="G89" s="187"/>
      <c r="H89" s="187"/>
      <c r="I89" s="187"/>
      <c r="J89" s="187"/>
      <c r="K89" s="187"/>
      <c r="L89" s="60"/>
      <c r="M89" s="77"/>
      <c r="N89" s="78"/>
      <c r="O89" s="61"/>
    </row>
    <row r="90" spans="1:15" s="11" customFormat="1" ht="21.75" customHeight="1" thickTop="1" thickBot="1" x14ac:dyDescent="0.3">
      <c r="A90" s="10"/>
      <c r="B90" s="117" t="s">
        <v>61</v>
      </c>
      <c r="C90" s="141"/>
      <c r="D90" s="141"/>
      <c r="E90" s="141"/>
      <c r="F90" s="141"/>
      <c r="G90" s="141"/>
      <c r="H90" s="141"/>
      <c r="I90" s="141"/>
      <c r="J90" s="141"/>
      <c r="K90" s="142"/>
      <c r="L90" s="31">
        <f>SUM(L87:L89)</f>
        <v>0</v>
      </c>
      <c r="N90" s="62"/>
      <c r="O90" s="61"/>
    </row>
    <row r="91" spans="1:15" s="11" customFormat="1" ht="48.75" customHeight="1" thickTop="1" thickBot="1" x14ac:dyDescent="0.3">
      <c r="A91" s="10"/>
      <c r="B91" s="174" t="s">
        <v>135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6"/>
    </row>
    <row r="92" spans="1:15" s="11" customFormat="1" ht="21.75" customHeight="1" thickTop="1" thickBot="1" x14ac:dyDescent="0.3">
      <c r="A92" s="10"/>
      <c r="B92" s="117" t="s">
        <v>82</v>
      </c>
      <c r="C92" s="141"/>
      <c r="D92" s="141"/>
      <c r="E92" s="141"/>
      <c r="F92" s="141"/>
      <c r="G92" s="141"/>
      <c r="H92" s="141"/>
      <c r="I92" s="141"/>
      <c r="J92" s="141"/>
      <c r="K92" s="142"/>
      <c r="L92" s="55" t="s">
        <v>28</v>
      </c>
    </row>
    <row r="93" spans="1:15" s="11" customFormat="1" ht="21.75" customHeight="1" thickTop="1" thickBot="1" x14ac:dyDescent="0.3">
      <c r="A93" s="10"/>
      <c r="B93" s="55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9"/>
      <c r="L93" s="22">
        <f>K93*L113</f>
        <v>0</v>
      </c>
    </row>
    <row r="94" spans="1:15" s="11" customFormat="1" ht="21.75" customHeight="1" thickTop="1" thickBot="1" x14ac:dyDescent="0.3">
      <c r="A94" s="10"/>
      <c r="B94" s="55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9"/>
      <c r="L94" s="22">
        <f>(L113+L93)*K94</f>
        <v>0</v>
      </c>
    </row>
    <row r="95" spans="1:15" s="11" customFormat="1" ht="21.75" customHeight="1" thickTop="1" thickBot="1" x14ac:dyDescent="0.3">
      <c r="A95" s="10"/>
      <c r="B95" s="118" t="s">
        <v>32</v>
      </c>
      <c r="C95" s="17" t="s">
        <v>15</v>
      </c>
      <c r="D95" s="17"/>
      <c r="E95" s="17"/>
      <c r="F95" s="17"/>
      <c r="G95" s="17"/>
      <c r="H95" s="17"/>
      <c r="I95" s="17"/>
      <c r="J95" s="40" t="s">
        <v>16</v>
      </c>
      <c r="L95" s="39"/>
    </row>
    <row r="96" spans="1:15" s="11" customFormat="1" ht="21.75" customHeight="1" thickTop="1" thickBot="1" x14ac:dyDescent="0.3">
      <c r="A96" s="10"/>
      <c r="B96" s="118"/>
      <c r="C96" s="17"/>
      <c r="D96" s="32" t="s">
        <v>17</v>
      </c>
      <c r="E96" s="32"/>
      <c r="F96" s="32"/>
      <c r="G96" s="17" t="s">
        <v>18</v>
      </c>
      <c r="H96" s="33"/>
      <c r="I96" s="33"/>
      <c r="J96" s="195">
        <f>SUM(K96:K98)</f>
        <v>0</v>
      </c>
      <c r="K96" s="41"/>
      <c r="L96" s="47">
        <f>((L113+L93+L94)/(1-J96))*K96</f>
        <v>0</v>
      </c>
    </row>
    <row r="97" spans="1:12" s="11" customFormat="1" ht="21.75" customHeight="1" thickTop="1" thickBot="1" x14ac:dyDescent="0.3">
      <c r="A97" s="10"/>
      <c r="B97" s="118"/>
      <c r="C97" s="17"/>
      <c r="D97" s="17"/>
      <c r="E97" s="17"/>
      <c r="F97" s="17"/>
      <c r="G97" s="17" t="s">
        <v>19</v>
      </c>
      <c r="H97" s="33"/>
      <c r="I97" s="33"/>
      <c r="J97" s="196"/>
      <c r="K97" s="41"/>
      <c r="L97" s="47">
        <f>((L113+L93+L94)/(1-J96))*K97</f>
        <v>0</v>
      </c>
    </row>
    <row r="98" spans="1:12" s="11" customFormat="1" ht="21.75" customHeight="1" thickTop="1" thickBot="1" x14ac:dyDescent="0.3">
      <c r="A98" s="10"/>
      <c r="B98" s="118"/>
      <c r="C98" s="32"/>
      <c r="D98" s="32" t="s">
        <v>20</v>
      </c>
      <c r="E98" s="32"/>
      <c r="F98" s="17"/>
      <c r="G98" s="17" t="s">
        <v>21</v>
      </c>
      <c r="H98" s="33"/>
      <c r="I98" s="33"/>
      <c r="J98" s="197"/>
      <c r="K98" s="41"/>
      <c r="L98" s="47">
        <f>((L113+L93+L94)/(1-J96))*K98</f>
        <v>0</v>
      </c>
    </row>
    <row r="99" spans="1:12" s="11" customFormat="1" ht="21.75" customHeight="1" thickTop="1" thickBot="1" x14ac:dyDescent="0.3">
      <c r="A99" s="10"/>
      <c r="B99" s="56" t="s">
        <v>68</v>
      </c>
      <c r="C99" s="30"/>
      <c r="D99" s="30"/>
      <c r="E99" s="30"/>
      <c r="F99" s="30"/>
      <c r="G99" s="30"/>
      <c r="H99" s="30"/>
      <c r="I99" s="30"/>
      <c r="J99" s="30"/>
      <c r="K99" s="30"/>
      <c r="L99" s="31">
        <f>L93+L94+L96+L97+L98</f>
        <v>0</v>
      </c>
    </row>
    <row r="100" spans="1:12" s="11" customFormat="1" ht="37.15" customHeight="1" thickTop="1" thickBot="1" x14ac:dyDescent="0.3">
      <c r="A100" s="10"/>
      <c r="B100" s="198" t="s">
        <v>77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200"/>
    </row>
    <row r="101" spans="1:12" s="11" customFormat="1" ht="21.65" hidden="1" customHeight="1" x14ac:dyDescent="0.25">
      <c r="A101" s="10"/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3"/>
    </row>
    <row r="102" spans="1:12" s="11" customFormat="1" ht="21.65" hidden="1" customHeight="1" x14ac:dyDescent="0.25">
      <c r="A102" s="10"/>
      <c r="B102" s="201"/>
      <c r="C102" s="202"/>
      <c r="D102" s="202"/>
      <c r="E102" s="202"/>
      <c r="F102" s="202"/>
      <c r="G102" s="202"/>
      <c r="H102" s="202"/>
      <c r="I102" s="202"/>
      <c r="J102" s="202"/>
      <c r="K102" s="202"/>
      <c r="L102" s="203"/>
    </row>
    <row r="103" spans="1:12" s="11" customFormat="1" ht="21.65" hidden="1" customHeight="1" x14ac:dyDescent="0.25">
      <c r="A103" s="10"/>
      <c r="B103" s="201"/>
      <c r="C103" s="202"/>
      <c r="D103" s="202"/>
      <c r="E103" s="202"/>
      <c r="F103" s="202"/>
      <c r="G103" s="202"/>
      <c r="H103" s="202"/>
      <c r="I103" s="202"/>
      <c r="J103" s="202"/>
      <c r="K103" s="202"/>
      <c r="L103" s="203"/>
    </row>
    <row r="104" spans="1:12" s="11" customFormat="1" ht="21.65" hidden="1" customHeight="1" x14ac:dyDescent="0.25">
      <c r="A104" s="10"/>
      <c r="B104" s="201"/>
      <c r="C104" s="202"/>
      <c r="D104" s="202"/>
      <c r="E104" s="202"/>
      <c r="F104" s="202"/>
      <c r="G104" s="202"/>
      <c r="H104" s="202"/>
      <c r="I104" s="202"/>
      <c r="J104" s="202"/>
      <c r="K104" s="202"/>
      <c r="L104" s="203"/>
    </row>
    <row r="105" spans="1:12" ht="21.65" hidden="1" customHeight="1" x14ac:dyDescent="0.25">
      <c r="A105" s="1"/>
      <c r="B105" s="204"/>
      <c r="C105" s="205"/>
      <c r="D105" s="205"/>
      <c r="E105" s="205"/>
      <c r="F105" s="205"/>
      <c r="G105" s="205"/>
      <c r="H105" s="205"/>
      <c r="I105" s="205"/>
      <c r="J105" s="205"/>
      <c r="K105" s="205"/>
      <c r="L105" s="206"/>
    </row>
    <row r="106" spans="1:12" ht="21.75" customHeight="1" thickTop="1" thickBot="1" x14ac:dyDescent="0.3">
      <c r="A106" s="1"/>
      <c r="B106" s="117" t="s">
        <v>62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2"/>
    </row>
    <row r="107" spans="1:12" ht="21.75" customHeight="1" thickTop="1" thickBot="1" x14ac:dyDescent="0.3">
      <c r="A107" s="1"/>
      <c r="B107" s="188" t="s">
        <v>63</v>
      </c>
      <c r="C107" s="189"/>
      <c r="D107" s="189"/>
      <c r="E107" s="189"/>
      <c r="F107" s="189"/>
      <c r="G107" s="189"/>
      <c r="H107" s="189"/>
      <c r="I107" s="189"/>
      <c r="J107" s="189"/>
      <c r="K107" s="190"/>
      <c r="L107" s="55" t="s">
        <v>59</v>
      </c>
    </row>
    <row r="108" spans="1:12" ht="21.75" customHeight="1" thickTop="1" thickBot="1" x14ac:dyDescent="0.3">
      <c r="A108" s="1"/>
      <c r="B108" s="55" t="s">
        <v>29</v>
      </c>
      <c r="C108" s="191" t="s">
        <v>27</v>
      </c>
      <c r="D108" s="192"/>
      <c r="E108" s="192"/>
      <c r="F108" s="192"/>
      <c r="G108" s="192"/>
      <c r="H108" s="192"/>
      <c r="I108" s="192"/>
      <c r="J108" s="192"/>
      <c r="K108" s="193"/>
      <c r="L108" s="22">
        <f>L26</f>
        <v>0</v>
      </c>
    </row>
    <row r="109" spans="1:12" ht="21.75" customHeight="1" thickTop="1" thickBot="1" x14ac:dyDescent="0.3">
      <c r="A109" s="1"/>
      <c r="B109" s="55" t="s">
        <v>31</v>
      </c>
      <c r="C109" s="194" t="s">
        <v>64</v>
      </c>
      <c r="D109" s="194"/>
      <c r="E109" s="194"/>
      <c r="F109" s="194"/>
      <c r="G109" s="194"/>
      <c r="H109" s="194"/>
      <c r="I109" s="194"/>
      <c r="J109" s="194"/>
      <c r="K109" s="194"/>
      <c r="L109" s="22">
        <f>L62</f>
        <v>0</v>
      </c>
    </row>
    <row r="110" spans="1:12" ht="21.75" customHeight="1" thickTop="1" thickBot="1" x14ac:dyDescent="0.3">
      <c r="A110" s="1"/>
      <c r="B110" s="55" t="s">
        <v>32</v>
      </c>
      <c r="C110" s="191" t="s">
        <v>65</v>
      </c>
      <c r="D110" s="192"/>
      <c r="E110" s="192"/>
      <c r="F110" s="192"/>
      <c r="G110" s="192"/>
      <c r="H110" s="192"/>
      <c r="I110" s="192"/>
      <c r="J110" s="192"/>
      <c r="K110" s="193"/>
      <c r="L110" s="22">
        <f>L71</f>
        <v>0</v>
      </c>
    </row>
    <row r="111" spans="1:12" ht="21.75" customHeight="1" thickTop="1" thickBot="1" x14ac:dyDescent="0.3">
      <c r="A111" s="1"/>
      <c r="B111" s="55" t="s">
        <v>33</v>
      </c>
      <c r="C111" s="191" t="s">
        <v>66</v>
      </c>
      <c r="D111" s="192"/>
      <c r="E111" s="192"/>
      <c r="F111" s="192"/>
      <c r="G111" s="192"/>
      <c r="H111" s="192"/>
      <c r="I111" s="192"/>
      <c r="J111" s="192"/>
      <c r="K111" s="193"/>
      <c r="L111" s="22">
        <f>L83</f>
        <v>0</v>
      </c>
    </row>
    <row r="112" spans="1:12" ht="21.75" customHeight="1" thickTop="1" thickBot="1" x14ac:dyDescent="0.3">
      <c r="A112" s="1"/>
      <c r="B112" s="55" t="s">
        <v>34</v>
      </c>
      <c r="C112" s="191" t="s">
        <v>86</v>
      </c>
      <c r="D112" s="192"/>
      <c r="E112" s="192"/>
      <c r="F112" s="192"/>
      <c r="G112" s="192"/>
      <c r="H112" s="192"/>
      <c r="I112" s="192"/>
      <c r="J112" s="192"/>
      <c r="K112" s="193"/>
      <c r="L112" s="22">
        <f>L90</f>
        <v>0</v>
      </c>
    </row>
    <row r="113" spans="1:13" ht="21.75" customHeight="1" thickTop="1" thickBot="1" x14ac:dyDescent="0.3">
      <c r="A113" s="1"/>
      <c r="B113" s="117" t="s">
        <v>67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31">
        <f>SUM(L108:L112)</f>
        <v>0</v>
      </c>
      <c r="M113" s="12"/>
    </row>
    <row r="114" spans="1:13" s="11" customFormat="1" ht="21.75" customHeight="1" thickTop="1" thickBot="1" x14ac:dyDescent="0.3">
      <c r="A114" s="10"/>
      <c r="B114" s="55" t="s">
        <v>35</v>
      </c>
      <c r="C114" s="191" t="s">
        <v>85</v>
      </c>
      <c r="D114" s="192"/>
      <c r="E114" s="192"/>
      <c r="F114" s="192"/>
      <c r="G114" s="192"/>
      <c r="H114" s="192"/>
      <c r="I114" s="192"/>
      <c r="J114" s="192"/>
      <c r="K114" s="193"/>
      <c r="L114" s="22">
        <f>L99</f>
        <v>0</v>
      </c>
    </row>
    <row r="115" spans="1:13" ht="34.15" customHeight="1" thickTop="1" thickBot="1" x14ac:dyDescent="0.3">
      <c r="A115" s="1"/>
      <c r="B115" s="211" t="s">
        <v>69</v>
      </c>
      <c r="C115" s="212"/>
      <c r="D115" s="212"/>
      <c r="E115" s="212"/>
      <c r="F115" s="212"/>
      <c r="G115" s="212"/>
      <c r="H115" s="212"/>
      <c r="I115" s="212"/>
      <c r="J115" s="212"/>
      <c r="K115" s="213"/>
      <c r="L115" s="42">
        <f>ROUND(SUM(L113+L114),2)</f>
        <v>0</v>
      </c>
    </row>
    <row r="116" spans="1:13" ht="21.75" customHeight="1" thickTop="1" thickBot="1" x14ac:dyDescent="0.3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3">
      <c r="A117" s="1"/>
      <c r="B117" s="118" t="s">
        <v>70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3" ht="45" customHeight="1" thickTop="1" thickBot="1" x14ac:dyDescent="0.3">
      <c r="A118" s="1"/>
      <c r="B118" s="214" t="s">
        <v>71</v>
      </c>
      <c r="C118" s="214"/>
      <c r="D118" s="214"/>
      <c r="E118" s="215" t="s">
        <v>110</v>
      </c>
      <c r="F118" s="215"/>
      <c r="G118" s="215" t="s">
        <v>72</v>
      </c>
      <c r="H118" s="215"/>
      <c r="I118" s="215" t="s">
        <v>73</v>
      </c>
      <c r="J118" s="215"/>
      <c r="K118" s="76" t="s">
        <v>111</v>
      </c>
      <c r="L118" s="34" t="s">
        <v>74</v>
      </c>
    </row>
    <row r="119" spans="1:13" ht="21.75" customHeight="1" thickTop="1" thickBot="1" x14ac:dyDescent="0.3">
      <c r="A119" s="1"/>
      <c r="B119" s="207" t="s">
        <v>117</v>
      </c>
      <c r="C119" s="207"/>
      <c r="D119" s="207"/>
      <c r="E119" s="208">
        <f>L115</f>
        <v>0</v>
      </c>
      <c r="F119" s="208"/>
      <c r="G119" s="209">
        <v>1</v>
      </c>
      <c r="H119" s="209"/>
      <c r="I119" s="208">
        <f>G119*E119</f>
        <v>0</v>
      </c>
      <c r="J119" s="208"/>
      <c r="K119" s="103">
        <v>1</v>
      </c>
      <c r="L119" s="35">
        <f>ROUND(K119*I119,2)</f>
        <v>0</v>
      </c>
    </row>
    <row r="120" spans="1:13" ht="36.75" customHeight="1" thickTop="1" thickBot="1" x14ac:dyDescent="0.3">
      <c r="A120" s="1"/>
      <c r="B120" s="210" t="s">
        <v>75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43">
        <f>L119</f>
        <v>0</v>
      </c>
    </row>
    <row r="121" spans="1:13" ht="36.75" customHeight="1" thickTop="1" thickBot="1" x14ac:dyDescent="0.3">
      <c r="A121" s="1"/>
      <c r="B121" s="117" t="s">
        <v>78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43">
        <f>L120*12</f>
        <v>0</v>
      </c>
    </row>
    <row r="122" spans="1:13" ht="16" thickTop="1" x14ac:dyDescent="0.25"/>
    <row r="123" spans="1:13" x14ac:dyDescent="0.25">
      <c r="B123" s="104" t="s">
        <v>137</v>
      </c>
      <c r="C123" s="104"/>
      <c r="D123" s="104"/>
      <c r="E123" s="104"/>
      <c r="F123" s="104"/>
      <c r="G123" s="104"/>
      <c r="H123" s="104"/>
      <c r="I123" s="104"/>
      <c r="J123" s="104"/>
      <c r="K123" s="104"/>
      <c r="L123" s="105"/>
    </row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</sheetData>
  <mergeCells count="103"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W1048537"/>
  <sheetViews>
    <sheetView topLeftCell="A99" workbookViewId="0">
      <selection activeCell="B124" sqref="B124"/>
    </sheetView>
  </sheetViews>
  <sheetFormatPr defaultColWidth="9.1796875" defaultRowHeight="15.5" x14ac:dyDescent="0.25"/>
  <cols>
    <col min="1" max="11" width="12.453125" style="13" customWidth="1"/>
    <col min="12" max="12" width="24.54296875" style="13" customWidth="1"/>
    <col min="13" max="13" width="12.453125" style="13" customWidth="1"/>
    <col min="14" max="14" width="17.54296875" style="13" customWidth="1"/>
    <col min="15" max="15" width="17.453125" style="13" customWidth="1"/>
    <col min="16" max="16" width="23.453125" style="13" customWidth="1"/>
    <col min="17" max="257" width="12.453125" style="13" customWidth="1"/>
    <col min="258" max="1025" width="12.453125" style="52" customWidth="1"/>
    <col min="1026" max="16384" width="9.1796875" style="52"/>
  </cols>
  <sheetData>
    <row r="1" spans="1:12" ht="21.75" customHeight="1" thickTop="1" thickBot="1" x14ac:dyDescent="0.3">
      <c r="A1" s="1"/>
      <c r="B1" s="117" t="s">
        <v>22</v>
      </c>
      <c r="C1" s="117"/>
      <c r="D1" s="117"/>
      <c r="E1" s="117"/>
      <c r="F1" s="117"/>
      <c r="G1" s="117"/>
      <c r="H1" s="117"/>
      <c r="I1" s="117"/>
      <c r="J1" s="118"/>
      <c r="K1" s="2"/>
      <c r="L1" s="3"/>
    </row>
    <row r="2" spans="1:12" ht="21.75" customHeight="1" thickTop="1" thickBot="1" x14ac:dyDescent="0.3">
      <c r="A2" s="1"/>
      <c r="B2" s="119" t="s">
        <v>0</v>
      </c>
      <c r="C2" s="119"/>
      <c r="D2" s="119"/>
      <c r="E2" s="120"/>
      <c r="F2" s="120"/>
      <c r="G2" s="120"/>
      <c r="H2" s="120"/>
      <c r="I2" s="120"/>
      <c r="J2" s="121"/>
      <c r="K2" s="4"/>
      <c r="L2" s="5"/>
    </row>
    <row r="3" spans="1:12" ht="21.75" customHeight="1" thickTop="1" thickBot="1" x14ac:dyDescent="0.3">
      <c r="A3" s="1"/>
      <c r="B3" s="119" t="s">
        <v>1</v>
      </c>
      <c r="C3" s="119"/>
      <c r="D3" s="119"/>
      <c r="E3" s="120"/>
      <c r="F3" s="120"/>
      <c r="G3" s="120"/>
      <c r="H3" s="120"/>
      <c r="I3" s="120"/>
      <c r="J3" s="121"/>
      <c r="K3" s="4"/>
      <c r="L3" s="5"/>
    </row>
    <row r="4" spans="1:12" ht="21.75" customHeight="1" thickTop="1" thickBot="1" x14ac:dyDescent="0.3">
      <c r="A4" s="1"/>
      <c r="B4" s="119" t="s">
        <v>2</v>
      </c>
      <c r="C4" s="119"/>
      <c r="D4" s="119"/>
      <c r="E4" s="122"/>
      <c r="F4" s="123"/>
      <c r="G4" s="124"/>
      <c r="H4" s="15" t="s">
        <v>3</v>
      </c>
      <c r="I4" s="125"/>
      <c r="J4" s="126"/>
      <c r="K4" s="4"/>
      <c r="L4" s="5"/>
    </row>
    <row r="5" spans="1:12" ht="21.75" customHeight="1" thickTop="1" thickBot="1" x14ac:dyDescent="0.3">
      <c r="A5" s="1"/>
      <c r="B5" s="143" t="s">
        <v>23</v>
      </c>
      <c r="C5" s="143"/>
      <c r="D5" s="143"/>
      <c r="E5" s="144" t="s">
        <v>118</v>
      </c>
      <c r="F5" s="144"/>
      <c r="G5" s="144"/>
      <c r="H5" s="144"/>
      <c r="I5" s="144"/>
      <c r="J5" s="144"/>
      <c r="K5" s="6"/>
      <c r="L5" s="7"/>
    </row>
    <row r="6" spans="1:12" ht="21.75" customHeight="1" thickTop="1" thickBot="1" x14ac:dyDescent="0.3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3">
      <c r="A7" s="1"/>
      <c r="B7" s="16" t="s">
        <v>24</v>
      </c>
      <c r="C7" s="145" t="s">
        <v>4</v>
      </c>
      <c r="D7" s="145"/>
      <c r="E7" s="145"/>
      <c r="F7" s="145"/>
      <c r="G7" s="146" t="s">
        <v>87</v>
      </c>
      <c r="H7" s="146"/>
      <c r="I7" s="146"/>
      <c r="J7" s="146"/>
      <c r="K7" s="146"/>
      <c r="L7" s="146"/>
    </row>
    <row r="8" spans="1:12" ht="21.75" customHeight="1" thickTop="1" thickBot="1" x14ac:dyDescent="0.3">
      <c r="A8" s="1"/>
      <c r="B8" s="16" t="s">
        <v>24</v>
      </c>
      <c r="C8" s="36" t="s">
        <v>5</v>
      </c>
      <c r="D8" s="36"/>
      <c r="E8" s="36"/>
      <c r="F8" s="36"/>
      <c r="G8" s="36"/>
      <c r="H8" s="36"/>
      <c r="I8" s="36"/>
      <c r="J8" s="36"/>
      <c r="K8" s="36"/>
      <c r="L8" s="44">
        <v>12</v>
      </c>
    </row>
    <row r="9" spans="1:12" ht="21.75" customHeight="1" thickTop="1" thickBot="1" x14ac:dyDescent="0.3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2021</v>
      </c>
    </row>
    <row r="10" spans="1:12" ht="21.75" customHeight="1" thickTop="1" thickBot="1" x14ac:dyDescent="0.3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3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00">
        <v>2</v>
      </c>
    </row>
    <row r="12" spans="1:12" ht="21.75" customHeight="1" thickTop="1" thickBot="1" x14ac:dyDescent="0.3">
      <c r="A12" s="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ht="21.75" customHeight="1" thickTop="1" thickBot="1" x14ac:dyDescent="0.3">
      <c r="A13" s="1"/>
      <c r="B13" s="150"/>
      <c r="C13" s="148"/>
      <c r="D13" s="148"/>
      <c r="E13" s="148"/>
      <c r="F13" s="148"/>
      <c r="G13" s="148"/>
      <c r="H13" s="148"/>
      <c r="I13" s="148"/>
      <c r="J13" s="148"/>
      <c r="K13" s="148"/>
      <c r="L13" s="149"/>
    </row>
    <row r="14" spans="1:12" ht="21.75" customHeight="1" thickTop="1" thickBot="1" x14ac:dyDescent="0.3">
      <c r="A14" s="1"/>
      <c r="B14" s="150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1.75" customHeight="1" thickTop="1" thickBot="1" x14ac:dyDescent="0.3">
      <c r="A15" s="1"/>
      <c r="B15" s="118" t="s">
        <v>25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21.75" customHeight="1" thickTop="1" thickBot="1" x14ac:dyDescent="0.3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1"/>
    </row>
    <row r="17" spans="1:14" ht="21.75" customHeight="1" thickTop="1" thickBot="1" x14ac:dyDescent="0.3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8"/>
    </row>
    <row r="18" spans="1:14" ht="21.75" customHeight="1" thickTop="1" thickBot="1" x14ac:dyDescent="0.3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/>
    </row>
    <row r="19" spans="1:14" ht="21.75" customHeight="1" thickTop="1" thickBot="1" x14ac:dyDescent="0.3">
      <c r="A19" s="1"/>
      <c r="B19" s="54">
        <v>4</v>
      </c>
      <c r="C19" s="127" t="s">
        <v>26</v>
      </c>
      <c r="D19" s="128"/>
      <c r="E19" s="128"/>
      <c r="F19" s="128"/>
      <c r="G19" s="128"/>
      <c r="H19" s="128"/>
      <c r="I19" s="128"/>
      <c r="J19" s="128"/>
      <c r="K19" s="128"/>
      <c r="L19" s="63"/>
    </row>
    <row r="20" spans="1:14" ht="21.75" customHeight="1" thickTop="1" x14ac:dyDescent="0.25">
      <c r="A20" s="1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4" ht="19.149999999999999" customHeight="1" thickBot="1" x14ac:dyDescent="0.3">
      <c r="A21" s="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1:14" ht="21.65" hidden="1" customHeight="1" x14ac:dyDescent="0.25">
      <c r="A22" s="1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4" ht="21.75" customHeight="1" thickTop="1" thickBot="1" x14ac:dyDescent="0.3">
      <c r="A23" s="1"/>
      <c r="B23" s="118" t="s">
        <v>80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55" t="s">
        <v>28</v>
      </c>
    </row>
    <row r="24" spans="1:14" ht="21.75" customHeight="1" thickTop="1" thickBot="1" x14ac:dyDescent="0.3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0</v>
      </c>
    </row>
    <row r="25" spans="1:14" ht="21.65" hidden="1" customHeight="1" x14ac:dyDescent="0.25">
      <c r="A25" s="1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4" ht="21.75" customHeight="1" thickTop="1" thickBot="1" x14ac:dyDescent="0.3">
      <c r="A26" s="1"/>
      <c r="B26" s="117" t="s">
        <v>79</v>
      </c>
      <c r="C26" s="141"/>
      <c r="D26" s="141"/>
      <c r="E26" s="141"/>
      <c r="F26" s="141"/>
      <c r="G26" s="141"/>
      <c r="H26" s="141"/>
      <c r="I26" s="141"/>
      <c r="J26" s="141"/>
      <c r="K26" s="142"/>
      <c r="L26" s="23">
        <f>SUM(L24:L24)</f>
        <v>0</v>
      </c>
      <c r="N26" s="46"/>
    </row>
    <row r="27" spans="1:14" ht="21.75" customHeight="1" thickTop="1" x14ac:dyDescent="0.25">
      <c r="A27" s="1"/>
      <c r="B27" s="129" t="s">
        <v>108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4" ht="32.5" customHeight="1" thickBot="1" x14ac:dyDescent="0.3">
      <c r="A28" s="1"/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spans="1:14" ht="21.75" customHeight="1" thickTop="1" thickBot="1" x14ac:dyDescent="0.3">
      <c r="A29" s="1"/>
      <c r="B29" s="117" t="s">
        <v>38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4" ht="21.75" customHeight="1" thickTop="1" thickBot="1" x14ac:dyDescent="0.3">
      <c r="A30" s="1"/>
      <c r="B30" s="117" t="s">
        <v>94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4" ht="21.75" customHeight="1" thickTop="1" thickBot="1" x14ac:dyDescent="0.3">
      <c r="A31" s="1"/>
      <c r="B31" s="24" t="s">
        <v>29</v>
      </c>
      <c r="C31" s="152" t="s">
        <v>81</v>
      </c>
      <c r="D31" s="152"/>
      <c r="E31" s="152"/>
      <c r="F31" s="152"/>
      <c r="G31" s="152"/>
      <c r="H31" s="152"/>
      <c r="I31" s="152"/>
      <c r="J31" s="152"/>
      <c r="K31" s="83"/>
      <c r="L31" s="29">
        <f>L26*K31</f>
        <v>0</v>
      </c>
    </row>
    <row r="32" spans="1:14" ht="21.75" customHeight="1" thickTop="1" thickBot="1" x14ac:dyDescent="0.3">
      <c r="A32" s="1"/>
      <c r="B32" s="24" t="s">
        <v>31</v>
      </c>
      <c r="C32" s="152" t="s">
        <v>89</v>
      </c>
      <c r="D32" s="152"/>
      <c r="E32" s="152"/>
      <c r="F32" s="152"/>
      <c r="G32" s="152"/>
      <c r="H32" s="152"/>
      <c r="I32" s="152"/>
      <c r="J32" s="152"/>
      <c r="K32" s="83"/>
      <c r="L32" s="29">
        <f>L26*K32</f>
        <v>0</v>
      </c>
    </row>
    <row r="33" spans="1:12" ht="21.75" customHeight="1" thickTop="1" thickBot="1" x14ac:dyDescent="0.3">
      <c r="A33" s="1"/>
      <c r="B33" s="57"/>
      <c r="C33" s="153" t="s">
        <v>50</v>
      </c>
      <c r="D33" s="153"/>
      <c r="E33" s="153"/>
      <c r="F33" s="153"/>
      <c r="G33" s="153"/>
      <c r="H33" s="153"/>
      <c r="I33" s="153"/>
      <c r="J33" s="153"/>
      <c r="K33" s="82">
        <f>K31+K32</f>
        <v>0</v>
      </c>
      <c r="L33" s="23">
        <f>L26*K33</f>
        <v>0</v>
      </c>
    </row>
    <row r="34" spans="1:12" ht="21.75" customHeight="1" thickTop="1" x14ac:dyDescent="0.25">
      <c r="A34" s="1"/>
      <c r="B34" s="154" t="s">
        <v>109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2" ht="55.15" customHeight="1" thickBot="1" x14ac:dyDescent="0.3">
      <c r="A35" s="1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9"/>
    </row>
    <row r="36" spans="1:12" ht="21.75" customHeight="1" thickTop="1" thickBot="1" x14ac:dyDescent="0.3">
      <c r="A36" s="1"/>
      <c r="B36" s="117" t="s">
        <v>39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2" ht="27" customHeight="1" thickTop="1" thickBot="1" x14ac:dyDescent="0.3">
      <c r="A37" s="1"/>
      <c r="B37" s="117" t="s">
        <v>50</v>
      </c>
      <c r="C37" s="117"/>
      <c r="D37" s="117"/>
      <c r="E37" s="117"/>
      <c r="F37" s="117"/>
      <c r="G37" s="117"/>
      <c r="H37" s="117"/>
      <c r="I37" s="117"/>
      <c r="J37" s="117"/>
      <c r="K37" s="45">
        <f>SUM(K38:K45)</f>
        <v>0.33800000000000008</v>
      </c>
      <c r="L37" s="23">
        <f>SUM(L38:L45)</f>
        <v>0</v>
      </c>
    </row>
    <row r="38" spans="1:12" ht="21.75" customHeight="1" thickTop="1" thickBot="1" x14ac:dyDescent="0.3">
      <c r="A38" s="1"/>
      <c r="B38" s="19" t="s">
        <v>29</v>
      </c>
      <c r="C38" s="151" t="s">
        <v>40</v>
      </c>
      <c r="D38" s="151"/>
      <c r="E38" s="151"/>
      <c r="F38" s="151"/>
      <c r="G38" s="151"/>
      <c r="H38" s="151"/>
      <c r="I38" s="151"/>
      <c r="J38" s="151"/>
      <c r="K38" s="25">
        <v>0.2</v>
      </c>
      <c r="L38" s="22">
        <f>K38*(L26+L33)</f>
        <v>0</v>
      </c>
    </row>
    <row r="39" spans="1:12" ht="21.75" customHeight="1" thickTop="1" thickBot="1" x14ac:dyDescent="0.3">
      <c r="A39" s="1"/>
      <c r="B39" s="19" t="s">
        <v>31</v>
      </c>
      <c r="C39" s="151" t="s">
        <v>41</v>
      </c>
      <c r="D39" s="151"/>
      <c r="E39" s="151"/>
      <c r="F39" s="151"/>
      <c r="G39" s="151"/>
      <c r="H39" s="151"/>
      <c r="I39" s="151"/>
      <c r="J39" s="151"/>
      <c r="K39" s="25">
        <v>1.4999999999999999E-2</v>
      </c>
      <c r="L39" s="22">
        <f>K39*(L26+L33)</f>
        <v>0</v>
      </c>
    </row>
    <row r="40" spans="1:12" ht="21.75" customHeight="1" thickTop="1" thickBot="1" x14ac:dyDescent="0.3">
      <c r="A40" s="1"/>
      <c r="B40" s="19" t="s">
        <v>32</v>
      </c>
      <c r="C40" s="151" t="s">
        <v>42</v>
      </c>
      <c r="D40" s="151"/>
      <c r="E40" s="151"/>
      <c r="F40" s="151"/>
      <c r="G40" s="151"/>
      <c r="H40" s="151"/>
      <c r="I40" s="151"/>
      <c r="J40" s="151"/>
      <c r="K40" s="25">
        <v>0.01</v>
      </c>
      <c r="L40" s="22">
        <f>K40*(L26+L33)</f>
        <v>0</v>
      </c>
    </row>
    <row r="41" spans="1:12" ht="21.75" customHeight="1" thickTop="1" thickBot="1" x14ac:dyDescent="0.3">
      <c r="A41" s="1"/>
      <c r="B41" s="19" t="s">
        <v>33</v>
      </c>
      <c r="C41" s="151" t="s">
        <v>43</v>
      </c>
      <c r="D41" s="151"/>
      <c r="E41" s="151"/>
      <c r="F41" s="151"/>
      <c r="G41" s="151"/>
      <c r="H41" s="151"/>
      <c r="I41" s="151"/>
      <c r="J41" s="151"/>
      <c r="K41" s="25">
        <v>2E-3</v>
      </c>
      <c r="L41" s="22">
        <f>K41*(L26+L33)</f>
        <v>0</v>
      </c>
    </row>
    <row r="42" spans="1:12" ht="21.75" customHeight="1" thickTop="1" thickBot="1" x14ac:dyDescent="0.3">
      <c r="A42" s="1"/>
      <c r="B42" s="19" t="s">
        <v>34</v>
      </c>
      <c r="C42" s="151" t="s">
        <v>44</v>
      </c>
      <c r="D42" s="151"/>
      <c r="E42" s="151"/>
      <c r="F42" s="151"/>
      <c r="G42" s="151"/>
      <c r="H42" s="151"/>
      <c r="I42" s="151"/>
      <c r="J42" s="151"/>
      <c r="K42" s="25">
        <v>2.5000000000000001E-2</v>
      </c>
      <c r="L42" s="22">
        <f>K42*(L26+L33)</f>
        <v>0</v>
      </c>
    </row>
    <row r="43" spans="1:12" ht="21.75" customHeight="1" thickTop="1" thickBot="1" x14ac:dyDescent="0.3">
      <c r="A43" s="1"/>
      <c r="B43" s="19" t="s">
        <v>35</v>
      </c>
      <c r="C43" s="151" t="s">
        <v>45</v>
      </c>
      <c r="D43" s="151"/>
      <c r="E43" s="151"/>
      <c r="F43" s="151"/>
      <c r="G43" s="151"/>
      <c r="H43" s="151"/>
      <c r="I43" s="151"/>
      <c r="J43" s="151"/>
      <c r="K43" s="25">
        <v>0.08</v>
      </c>
      <c r="L43" s="22">
        <f>K43*(L26+L33)</f>
        <v>0</v>
      </c>
    </row>
    <row r="44" spans="1:12" ht="21.75" customHeight="1" thickTop="1" thickBot="1" x14ac:dyDescent="0.3">
      <c r="A44" s="1"/>
      <c r="B44" s="19" t="s">
        <v>36</v>
      </c>
      <c r="C44" s="162" t="s">
        <v>11</v>
      </c>
      <c r="D44" s="162"/>
      <c r="E44" s="162"/>
      <c r="F44" s="162"/>
      <c r="G44" s="26"/>
      <c r="H44" s="27" t="s">
        <v>12</v>
      </c>
      <c r="I44" s="163"/>
      <c r="J44" s="163"/>
      <c r="K44" s="28">
        <f>G44*I44</f>
        <v>0</v>
      </c>
      <c r="L44" s="22">
        <f>K44*(L26+L33)</f>
        <v>0</v>
      </c>
    </row>
    <row r="45" spans="1:12" ht="21.75" customHeight="1" thickTop="1" thickBot="1" x14ac:dyDescent="0.3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0</v>
      </c>
    </row>
    <row r="46" spans="1:12" ht="21.75" customHeight="1" thickTop="1" x14ac:dyDescent="0.25">
      <c r="A46" s="1"/>
      <c r="B46" s="164" t="s">
        <v>106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6"/>
    </row>
    <row r="47" spans="1:12" ht="21.75" customHeight="1" x14ac:dyDescent="0.25">
      <c r="A47" s="1"/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9"/>
    </row>
    <row r="48" spans="1:12" ht="12.65" customHeight="1" thickBot="1" x14ac:dyDescent="0.3">
      <c r="A48" s="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2"/>
    </row>
    <row r="49" spans="1:15" ht="21.75" customHeight="1" thickTop="1" thickBot="1" x14ac:dyDescent="0.3">
      <c r="A49" s="1"/>
      <c r="B49" s="117" t="s">
        <v>48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5" ht="21.75" customHeight="1" thickTop="1" thickBot="1" x14ac:dyDescent="0.3">
      <c r="A50" s="1"/>
      <c r="B50" s="55" t="s">
        <v>29</v>
      </c>
      <c r="C50" s="160" t="s">
        <v>130</v>
      </c>
      <c r="D50" s="160"/>
      <c r="E50" s="160"/>
      <c r="F50" s="160"/>
      <c r="G50" s="160"/>
      <c r="H50" s="160"/>
      <c r="I50" s="160"/>
      <c r="J50" s="160"/>
      <c r="K50" s="160"/>
      <c r="L50" s="29"/>
    </row>
    <row r="51" spans="1:15" ht="21.75" customHeight="1" thickTop="1" thickBot="1" x14ac:dyDescent="0.3">
      <c r="A51" s="1"/>
      <c r="B51" s="55" t="s">
        <v>31</v>
      </c>
      <c r="C51" s="160" t="s">
        <v>133</v>
      </c>
      <c r="D51" s="160"/>
      <c r="E51" s="160"/>
      <c r="F51" s="160"/>
      <c r="G51" s="160"/>
      <c r="H51" s="160"/>
      <c r="I51" s="160"/>
      <c r="J51" s="160"/>
      <c r="K51" s="160"/>
      <c r="L51" s="29"/>
    </row>
    <row r="52" spans="1:15" ht="21.75" customHeight="1" thickTop="1" thickBot="1" x14ac:dyDescent="0.3">
      <c r="A52" s="1"/>
      <c r="B52" s="55" t="s">
        <v>32</v>
      </c>
      <c r="C52" s="160" t="s">
        <v>90</v>
      </c>
      <c r="D52" s="160"/>
      <c r="E52" s="160"/>
      <c r="F52" s="160"/>
      <c r="G52" s="160"/>
      <c r="H52" s="160"/>
      <c r="I52" s="160"/>
      <c r="J52" s="160"/>
      <c r="K52" s="160"/>
      <c r="L52" s="29"/>
    </row>
    <row r="53" spans="1:15" ht="21.75" customHeight="1" thickTop="1" thickBot="1" x14ac:dyDescent="0.3">
      <c r="A53" s="1"/>
      <c r="B53" s="55" t="s">
        <v>33</v>
      </c>
      <c r="C53" s="161" t="s">
        <v>49</v>
      </c>
      <c r="D53" s="161"/>
      <c r="E53" s="161"/>
      <c r="F53" s="161"/>
      <c r="G53" s="161"/>
      <c r="H53" s="161"/>
      <c r="I53" s="161"/>
      <c r="J53" s="161"/>
      <c r="K53" s="161"/>
      <c r="L53" s="48"/>
      <c r="O53" s="53"/>
    </row>
    <row r="54" spans="1:15" ht="21.75" customHeight="1" thickTop="1" thickBot="1" x14ac:dyDescent="0.3">
      <c r="A54" s="1"/>
      <c r="B54" s="55" t="s">
        <v>34</v>
      </c>
      <c r="C54" s="160" t="s">
        <v>37</v>
      </c>
      <c r="D54" s="160"/>
      <c r="E54" s="160"/>
      <c r="F54" s="160"/>
      <c r="G54" s="160"/>
      <c r="H54" s="160"/>
      <c r="I54" s="160"/>
      <c r="J54" s="160"/>
      <c r="K54" s="160"/>
      <c r="L54" s="48"/>
      <c r="O54" s="53"/>
    </row>
    <row r="55" spans="1:15" ht="21.75" customHeight="1" thickTop="1" thickBot="1" x14ac:dyDescent="0.3">
      <c r="A55" s="1"/>
      <c r="B55" s="55"/>
      <c r="C55" s="118" t="s">
        <v>50</v>
      </c>
      <c r="D55" s="118"/>
      <c r="E55" s="118"/>
      <c r="F55" s="118"/>
      <c r="G55" s="118"/>
      <c r="H55" s="118"/>
      <c r="I55" s="118"/>
      <c r="J55" s="118"/>
      <c r="K55" s="118"/>
      <c r="L55" s="23">
        <f>SUM(L50:L54)</f>
        <v>0</v>
      </c>
      <c r="O55" s="53"/>
    </row>
    <row r="56" spans="1:15" ht="21.75" customHeight="1" thickTop="1" x14ac:dyDescent="0.25">
      <c r="A56" s="1"/>
      <c r="B56" s="174" t="s">
        <v>107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6"/>
    </row>
    <row r="57" spans="1:15" ht="37.15" customHeight="1" thickBot="1" x14ac:dyDescent="0.3">
      <c r="A57" s="1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9"/>
    </row>
    <row r="58" spans="1:15" ht="21.75" customHeight="1" thickTop="1" thickBot="1" x14ac:dyDescent="0.3">
      <c r="A58" s="1"/>
      <c r="B58" s="118" t="s">
        <v>51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1:15" ht="21.75" customHeight="1" thickTop="1" thickBot="1" x14ac:dyDescent="0.3">
      <c r="A59" s="1"/>
      <c r="B59" s="37" t="s">
        <v>52</v>
      </c>
      <c r="C59" s="160" t="s">
        <v>91</v>
      </c>
      <c r="D59" s="160"/>
      <c r="E59" s="160"/>
      <c r="F59" s="160"/>
      <c r="G59" s="160"/>
      <c r="H59" s="160"/>
      <c r="I59" s="160"/>
      <c r="J59" s="160"/>
      <c r="K59" s="38">
        <f>K33</f>
        <v>0</v>
      </c>
      <c r="L59" s="29">
        <f>L33</f>
        <v>0</v>
      </c>
    </row>
    <row r="60" spans="1:15" ht="21.75" customHeight="1" thickTop="1" thickBot="1" x14ac:dyDescent="0.3">
      <c r="A60" s="1"/>
      <c r="B60" s="37" t="s">
        <v>53</v>
      </c>
      <c r="C60" s="160" t="s">
        <v>54</v>
      </c>
      <c r="D60" s="160"/>
      <c r="E60" s="160"/>
      <c r="F60" s="160"/>
      <c r="G60" s="160"/>
      <c r="H60" s="160"/>
      <c r="I60" s="160"/>
      <c r="J60" s="160"/>
      <c r="K60" s="38">
        <f>K37</f>
        <v>0.33800000000000008</v>
      </c>
      <c r="L60" s="29">
        <f>L37</f>
        <v>0</v>
      </c>
    </row>
    <row r="61" spans="1:15" ht="21.75" customHeight="1" thickTop="1" thickBot="1" x14ac:dyDescent="0.3">
      <c r="A61" s="1"/>
      <c r="B61" s="37" t="s">
        <v>55</v>
      </c>
      <c r="C61" s="160" t="s">
        <v>56</v>
      </c>
      <c r="D61" s="160"/>
      <c r="E61" s="160"/>
      <c r="F61" s="160"/>
      <c r="G61" s="160"/>
      <c r="H61" s="160"/>
      <c r="I61" s="160"/>
      <c r="J61" s="160"/>
      <c r="K61" s="160"/>
      <c r="L61" s="29">
        <f>L55</f>
        <v>0</v>
      </c>
    </row>
    <row r="62" spans="1:15" ht="21.75" customHeight="1" thickTop="1" thickBot="1" x14ac:dyDescent="0.3">
      <c r="A62" s="1"/>
      <c r="B62" s="55"/>
      <c r="C62" s="118" t="s">
        <v>50</v>
      </c>
      <c r="D62" s="118"/>
      <c r="E62" s="118"/>
      <c r="F62" s="118"/>
      <c r="G62" s="118"/>
      <c r="H62" s="118"/>
      <c r="I62" s="118"/>
      <c r="J62" s="118"/>
      <c r="K62" s="118"/>
      <c r="L62" s="23">
        <f>L59+L60+L61</f>
        <v>0</v>
      </c>
    </row>
    <row r="63" spans="1:15" s="11" customFormat="1" ht="21.75" customHeight="1" thickTop="1" thickBot="1" x14ac:dyDescent="0.3">
      <c r="A63" s="10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5" s="11" customFormat="1" ht="21.75" customHeight="1" thickTop="1" thickBot="1" x14ac:dyDescent="0.3">
      <c r="A64" s="10"/>
      <c r="B64" s="117" t="s">
        <v>57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2"/>
      <c r="M64" s="77"/>
    </row>
    <row r="65" spans="1:16" s="11" customFormat="1" ht="21.75" customHeight="1" thickTop="1" thickBot="1" x14ac:dyDescent="0.3">
      <c r="A65" s="10"/>
      <c r="B65" s="55" t="s">
        <v>29</v>
      </c>
      <c r="C65" s="160" t="s">
        <v>129</v>
      </c>
      <c r="D65" s="160"/>
      <c r="E65" s="160"/>
      <c r="F65" s="160"/>
      <c r="G65" s="160"/>
      <c r="H65" s="160"/>
      <c r="I65" s="160"/>
      <c r="J65" s="160"/>
      <c r="K65" s="79"/>
      <c r="L65" s="73">
        <f>K65*L26</f>
        <v>0</v>
      </c>
      <c r="M65" s="77"/>
    </row>
    <row r="66" spans="1:16" s="11" customFormat="1" ht="21.75" customHeight="1" thickTop="1" thickBot="1" x14ac:dyDescent="0.3">
      <c r="A66" s="10"/>
      <c r="B66" s="55" t="s">
        <v>31</v>
      </c>
      <c r="C66" s="160" t="s">
        <v>122</v>
      </c>
      <c r="D66" s="160"/>
      <c r="E66" s="160"/>
      <c r="F66" s="160"/>
      <c r="G66" s="160"/>
      <c r="H66" s="160"/>
      <c r="I66" s="160"/>
      <c r="J66" s="160"/>
      <c r="K66" s="79">
        <f>K65*K43</f>
        <v>0</v>
      </c>
      <c r="L66" s="73">
        <f>K66*L26</f>
        <v>0</v>
      </c>
      <c r="M66" s="77"/>
    </row>
    <row r="67" spans="1:16" s="11" customFormat="1" ht="28.15" customHeight="1" thickTop="1" thickBot="1" x14ac:dyDescent="0.3">
      <c r="A67" s="10"/>
      <c r="B67" s="55" t="s">
        <v>32</v>
      </c>
      <c r="C67" s="184" t="s">
        <v>123</v>
      </c>
      <c r="D67" s="184"/>
      <c r="E67" s="184"/>
      <c r="F67" s="184"/>
      <c r="G67" s="184"/>
      <c r="H67" s="184"/>
      <c r="I67" s="184"/>
      <c r="J67" s="184"/>
      <c r="K67" s="79"/>
      <c r="L67" s="73">
        <f>L26*K67</f>
        <v>0</v>
      </c>
      <c r="M67" s="77"/>
      <c r="P67" s="51"/>
    </row>
    <row r="68" spans="1:16" s="11" customFormat="1" ht="21.75" customHeight="1" thickTop="1" thickBot="1" x14ac:dyDescent="0.3">
      <c r="A68" s="10"/>
      <c r="B68" s="55" t="s">
        <v>33</v>
      </c>
      <c r="C68" s="160" t="s">
        <v>124</v>
      </c>
      <c r="D68" s="160"/>
      <c r="E68" s="160"/>
      <c r="F68" s="160"/>
      <c r="G68" s="160"/>
      <c r="H68" s="160"/>
      <c r="I68" s="160"/>
      <c r="J68" s="160"/>
      <c r="K68" s="79"/>
      <c r="L68" s="73">
        <f>L26*K68</f>
        <v>0</v>
      </c>
      <c r="M68" s="77"/>
    </row>
    <row r="69" spans="1:16" s="11" customFormat="1" ht="30" customHeight="1" thickTop="1" thickBot="1" x14ac:dyDescent="0.3">
      <c r="A69" s="10"/>
      <c r="B69" s="55" t="s">
        <v>34</v>
      </c>
      <c r="C69" s="160" t="s">
        <v>58</v>
      </c>
      <c r="D69" s="160"/>
      <c r="E69" s="160"/>
      <c r="F69" s="160"/>
      <c r="G69" s="160"/>
      <c r="H69" s="160"/>
      <c r="I69" s="160"/>
      <c r="J69" s="160"/>
      <c r="K69" s="79">
        <f>K68*K37</f>
        <v>0</v>
      </c>
      <c r="L69" s="73">
        <f>K69*L26</f>
        <v>0</v>
      </c>
      <c r="M69" s="77"/>
    </row>
    <row r="70" spans="1:16" s="11" customFormat="1" ht="30" customHeight="1" thickTop="1" thickBot="1" x14ac:dyDescent="0.3">
      <c r="A70" s="10"/>
      <c r="B70" s="55" t="s">
        <v>35</v>
      </c>
      <c r="C70" s="180" t="s">
        <v>125</v>
      </c>
      <c r="D70" s="180"/>
      <c r="E70" s="180"/>
      <c r="F70" s="180"/>
      <c r="G70" s="180"/>
      <c r="H70" s="180"/>
      <c r="I70" s="180"/>
      <c r="J70" s="180"/>
      <c r="K70" s="79"/>
      <c r="L70" s="73">
        <f>K70*(L26+L33)</f>
        <v>0</v>
      </c>
      <c r="M70" s="77"/>
      <c r="P70" s="14"/>
    </row>
    <row r="71" spans="1:16" s="11" customFormat="1" ht="21.75" customHeight="1" thickTop="1" thickBot="1" x14ac:dyDescent="0.3">
      <c r="A71" s="10"/>
      <c r="B71" s="117" t="s">
        <v>50</v>
      </c>
      <c r="C71" s="117"/>
      <c r="D71" s="117"/>
      <c r="E71" s="117"/>
      <c r="F71" s="117"/>
      <c r="G71" s="117"/>
      <c r="H71" s="117"/>
      <c r="I71" s="117"/>
      <c r="J71" s="117"/>
      <c r="K71" s="30"/>
      <c r="L71" s="31">
        <f>SUM(L65:L70)</f>
        <v>0</v>
      </c>
      <c r="M71" s="77"/>
    </row>
    <row r="72" spans="1:16" s="11" customFormat="1" ht="21.75" customHeight="1" thickTop="1" x14ac:dyDescent="0.25">
      <c r="A72" s="10"/>
      <c r="B72" s="174" t="s">
        <v>95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6"/>
      <c r="M72" s="77"/>
    </row>
    <row r="73" spans="1:16" s="11" customFormat="1" ht="21.75" customHeight="1" x14ac:dyDescent="0.25">
      <c r="A73" s="10"/>
      <c r="B73" s="181"/>
      <c r="C73" s="182"/>
      <c r="D73" s="182"/>
      <c r="E73" s="182"/>
      <c r="F73" s="182"/>
      <c r="G73" s="182"/>
      <c r="H73" s="182"/>
      <c r="I73" s="182"/>
      <c r="J73" s="182"/>
      <c r="K73" s="182"/>
      <c r="L73" s="183"/>
      <c r="M73" s="77"/>
    </row>
    <row r="74" spans="1:16" s="11" customFormat="1" ht="12.65" customHeight="1" thickBot="1" x14ac:dyDescent="0.3">
      <c r="A74" s="10"/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9"/>
      <c r="M74" s="77"/>
    </row>
    <row r="75" spans="1:16" s="11" customFormat="1" ht="21.75" customHeight="1" thickTop="1" thickBot="1" x14ac:dyDescent="0.3">
      <c r="A75" s="10"/>
      <c r="B75" s="117" t="s">
        <v>93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2"/>
      <c r="M75" s="77"/>
    </row>
    <row r="76" spans="1:16" s="11" customFormat="1" ht="21.75" customHeight="1" thickTop="1" thickBot="1" x14ac:dyDescent="0.3">
      <c r="A76" s="10"/>
      <c r="B76" s="55" t="s">
        <v>29</v>
      </c>
      <c r="C76" s="160" t="s">
        <v>134</v>
      </c>
      <c r="D76" s="160"/>
      <c r="E76" s="160"/>
      <c r="F76" s="160"/>
      <c r="G76" s="160"/>
      <c r="H76" s="160"/>
      <c r="I76" s="160"/>
      <c r="J76" s="160"/>
      <c r="K76" s="80">
        <v>0</v>
      </c>
      <c r="L76" s="29">
        <f t="shared" ref="L76:L81" si="0">K76*$L$26</f>
        <v>0</v>
      </c>
      <c r="M76" s="77"/>
      <c r="O76" s="50"/>
      <c r="P76" s="49"/>
    </row>
    <row r="77" spans="1:16" s="11" customFormat="1" ht="21.75" customHeight="1" thickTop="1" thickBot="1" x14ac:dyDescent="0.3">
      <c r="A77" s="10"/>
      <c r="B77" s="55" t="s">
        <v>31</v>
      </c>
      <c r="C77" s="160" t="s">
        <v>119</v>
      </c>
      <c r="D77" s="160"/>
      <c r="E77" s="160"/>
      <c r="F77" s="160"/>
      <c r="G77" s="160"/>
      <c r="H77" s="160"/>
      <c r="I77" s="160"/>
      <c r="J77" s="160"/>
      <c r="K77" s="80">
        <v>0</v>
      </c>
      <c r="L77" s="29">
        <f t="shared" si="0"/>
        <v>0</v>
      </c>
      <c r="M77" s="77"/>
    </row>
    <row r="78" spans="1:16" s="11" customFormat="1" ht="21.75" customHeight="1" thickTop="1" thickBot="1" x14ac:dyDescent="0.3">
      <c r="A78" s="10"/>
      <c r="B78" s="55" t="s">
        <v>32</v>
      </c>
      <c r="C78" s="160" t="s">
        <v>120</v>
      </c>
      <c r="D78" s="160"/>
      <c r="E78" s="160"/>
      <c r="F78" s="160"/>
      <c r="G78" s="160"/>
      <c r="H78" s="160"/>
      <c r="I78" s="160"/>
      <c r="J78" s="160"/>
      <c r="K78" s="80">
        <v>0</v>
      </c>
      <c r="L78" s="29">
        <f t="shared" si="0"/>
        <v>0</v>
      </c>
      <c r="M78" s="77"/>
    </row>
    <row r="79" spans="1:16" s="11" customFormat="1" ht="21.75" customHeight="1" thickTop="1" thickBot="1" x14ac:dyDescent="0.3">
      <c r="A79" s="10"/>
      <c r="B79" s="55" t="s">
        <v>33</v>
      </c>
      <c r="C79" s="160" t="s">
        <v>115</v>
      </c>
      <c r="D79" s="160"/>
      <c r="E79" s="160"/>
      <c r="F79" s="160"/>
      <c r="G79" s="160"/>
      <c r="H79" s="160"/>
      <c r="I79" s="160"/>
      <c r="J79" s="160"/>
      <c r="K79" s="85">
        <v>0</v>
      </c>
      <c r="L79" s="29">
        <f t="shared" si="0"/>
        <v>0</v>
      </c>
      <c r="M79" s="77"/>
    </row>
    <row r="80" spans="1:16" s="11" customFormat="1" ht="21.75" customHeight="1" thickTop="1" thickBot="1" x14ac:dyDescent="0.3">
      <c r="A80" s="10"/>
      <c r="B80" s="55" t="s">
        <v>34</v>
      </c>
      <c r="C80" s="160" t="s">
        <v>121</v>
      </c>
      <c r="D80" s="160"/>
      <c r="E80" s="160"/>
      <c r="F80" s="160"/>
      <c r="G80" s="160"/>
      <c r="H80" s="160"/>
      <c r="I80" s="160"/>
      <c r="J80" s="160"/>
      <c r="K80" s="85">
        <v>0</v>
      </c>
      <c r="L80" s="29">
        <f t="shared" si="0"/>
        <v>0</v>
      </c>
      <c r="M80" s="77"/>
    </row>
    <row r="81" spans="1:15" s="11" customFormat="1" ht="21.75" customHeight="1" thickTop="1" thickBot="1" x14ac:dyDescent="0.3">
      <c r="A81" s="10"/>
      <c r="B81" s="55" t="s">
        <v>35</v>
      </c>
      <c r="C81" s="160" t="s">
        <v>37</v>
      </c>
      <c r="D81" s="160"/>
      <c r="E81" s="160"/>
      <c r="F81" s="160"/>
      <c r="G81" s="160"/>
      <c r="H81" s="160"/>
      <c r="I81" s="160"/>
      <c r="J81" s="160"/>
      <c r="K81" s="85">
        <v>0</v>
      </c>
      <c r="L81" s="29">
        <f t="shared" si="0"/>
        <v>0</v>
      </c>
      <c r="M81" s="77"/>
    </row>
    <row r="82" spans="1:15" s="11" customFormat="1" ht="21.75" customHeight="1" thickTop="1" thickBot="1" x14ac:dyDescent="0.3">
      <c r="A82" s="10"/>
      <c r="B82" s="55" t="s">
        <v>36</v>
      </c>
      <c r="C82" s="160" t="s">
        <v>84</v>
      </c>
      <c r="D82" s="160"/>
      <c r="E82" s="160"/>
      <c r="F82" s="160"/>
      <c r="G82" s="160"/>
      <c r="H82" s="160"/>
      <c r="I82" s="160"/>
      <c r="J82" s="160"/>
      <c r="K82" s="38">
        <f>(K76+K77+K78+K79+K80+K81)*K37</f>
        <v>0</v>
      </c>
      <c r="L82" s="29">
        <f>L26*K82</f>
        <v>0</v>
      </c>
      <c r="M82" s="77"/>
    </row>
    <row r="83" spans="1:15" s="11" customFormat="1" ht="21.75" customHeight="1" thickTop="1" thickBot="1" x14ac:dyDescent="0.3">
      <c r="A83" s="10"/>
      <c r="B83" s="185" t="s">
        <v>50</v>
      </c>
      <c r="C83" s="185"/>
      <c r="D83" s="185"/>
      <c r="E83" s="185"/>
      <c r="F83" s="185"/>
      <c r="G83" s="185"/>
      <c r="H83" s="185"/>
      <c r="I83" s="185"/>
      <c r="J83" s="185"/>
      <c r="K83" s="45">
        <f>SUM(K76:K82)</f>
        <v>0</v>
      </c>
      <c r="L83" s="31">
        <f>SUM(L76:L82)</f>
        <v>0</v>
      </c>
    </row>
    <row r="84" spans="1:15" s="11" customFormat="1" ht="21.75" customHeight="1" thickTop="1" x14ac:dyDescent="0.25">
      <c r="A84" s="10"/>
      <c r="B84" s="174" t="s">
        <v>92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6"/>
    </row>
    <row r="85" spans="1:15" s="11" customFormat="1" ht="21.75" customHeight="1" thickBot="1" x14ac:dyDescent="0.3">
      <c r="A85" s="10"/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3"/>
    </row>
    <row r="86" spans="1:15" ht="21.75" customHeight="1" thickTop="1" thickBot="1" x14ac:dyDescent="0.3">
      <c r="A86" s="1"/>
      <c r="B86" s="117" t="s">
        <v>83</v>
      </c>
      <c r="C86" s="141"/>
      <c r="D86" s="141"/>
      <c r="E86" s="141"/>
      <c r="F86" s="141"/>
      <c r="G86" s="141"/>
      <c r="H86" s="141"/>
      <c r="I86" s="141"/>
      <c r="J86" s="141"/>
      <c r="K86" s="142"/>
      <c r="L86" s="55" t="s">
        <v>59</v>
      </c>
    </row>
    <row r="87" spans="1:15" ht="21.75" customHeight="1" thickTop="1" thickBot="1" x14ac:dyDescent="0.3">
      <c r="A87" s="1"/>
      <c r="B87" s="55" t="s">
        <v>29</v>
      </c>
      <c r="C87" s="161" t="s">
        <v>60</v>
      </c>
      <c r="D87" s="161"/>
      <c r="E87" s="161"/>
      <c r="F87" s="161"/>
      <c r="G87" s="161"/>
      <c r="H87" s="161"/>
      <c r="I87" s="161"/>
      <c r="J87" s="161"/>
      <c r="K87" s="161"/>
      <c r="L87" s="60"/>
    </row>
    <row r="88" spans="1:15" ht="21.75" customHeight="1" thickTop="1" thickBot="1" x14ac:dyDescent="0.3">
      <c r="A88" s="1"/>
      <c r="B88" s="118" t="s">
        <v>31</v>
      </c>
      <c r="C88" s="186" t="s">
        <v>37</v>
      </c>
      <c r="D88" s="186"/>
      <c r="E88" s="187" t="s">
        <v>96</v>
      </c>
      <c r="F88" s="187"/>
      <c r="G88" s="187"/>
      <c r="H88" s="187"/>
      <c r="I88" s="187"/>
      <c r="J88" s="187"/>
      <c r="K88" s="187"/>
      <c r="L88" s="60"/>
      <c r="N88" s="75"/>
      <c r="O88" s="61"/>
    </row>
    <row r="89" spans="1:15" ht="21.75" customHeight="1" thickTop="1" thickBot="1" x14ac:dyDescent="0.3">
      <c r="A89" s="1"/>
      <c r="B89" s="118"/>
      <c r="C89" s="186"/>
      <c r="D89" s="186"/>
      <c r="E89" s="187" t="s">
        <v>97</v>
      </c>
      <c r="F89" s="187"/>
      <c r="G89" s="187"/>
      <c r="H89" s="187"/>
      <c r="I89" s="187"/>
      <c r="J89" s="187"/>
      <c r="K89" s="187"/>
      <c r="L89" s="60"/>
      <c r="N89" s="62"/>
      <c r="O89" s="61"/>
    </row>
    <row r="90" spans="1:15" s="11" customFormat="1" ht="21.75" customHeight="1" thickTop="1" thickBot="1" x14ac:dyDescent="0.3">
      <c r="A90" s="10"/>
      <c r="B90" s="117" t="s">
        <v>61</v>
      </c>
      <c r="C90" s="141"/>
      <c r="D90" s="141"/>
      <c r="E90" s="141"/>
      <c r="F90" s="141"/>
      <c r="G90" s="141"/>
      <c r="H90" s="141"/>
      <c r="I90" s="141"/>
      <c r="J90" s="141"/>
      <c r="K90" s="142"/>
      <c r="L90" s="31">
        <f>SUM(L87:L89)</f>
        <v>0</v>
      </c>
      <c r="N90" s="62"/>
      <c r="O90" s="61"/>
    </row>
    <row r="91" spans="1:15" s="11" customFormat="1" ht="48.75" customHeight="1" thickTop="1" thickBot="1" x14ac:dyDescent="0.3">
      <c r="A91" s="10"/>
      <c r="B91" s="174" t="s">
        <v>138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6"/>
    </row>
    <row r="92" spans="1:15" s="11" customFormat="1" ht="21.75" customHeight="1" thickTop="1" thickBot="1" x14ac:dyDescent="0.3">
      <c r="A92" s="10"/>
      <c r="B92" s="117" t="s">
        <v>82</v>
      </c>
      <c r="C92" s="141"/>
      <c r="D92" s="141"/>
      <c r="E92" s="141"/>
      <c r="F92" s="141"/>
      <c r="G92" s="141"/>
      <c r="H92" s="141"/>
      <c r="I92" s="141"/>
      <c r="J92" s="141"/>
      <c r="K92" s="142"/>
      <c r="L92" s="55" t="s">
        <v>28</v>
      </c>
    </row>
    <row r="93" spans="1:15" s="11" customFormat="1" ht="21.75" customHeight="1" thickTop="1" thickBot="1" x14ac:dyDescent="0.3">
      <c r="A93" s="10"/>
      <c r="B93" s="55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9"/>
      <c r="L93" s="22">
        <f>K93*L113</f>
        <v>0</v>
      </c>
    </row>
    <row r="94" spans="1:15" s="11" customFormat="1" ht="21.75" customHeight="1" thickTop="1" thickBot="1" x14ac:dyDescent="0.3">
      <c r="A94" s="10"/>
      <c r="B94" s="55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9"/>
      <c r="L94" s="22">
        <f>(L113+L93)*K94</f>
        <v>0</v>
      </c>
    </row>
    <row r="95" spans="1:15" s="11" customFormat="1" ht="21.75" customHeight="1" thickTop="1" thickBot="1" x14ac:dyDescent="0.3">
      <c r="A95" s="10"/>
      <c r="B95" s="118" t="s">
        <v>32</v>
      </c>
      <c r="C95" s="17" t="s">
        <v>15</v>
      </c>
      <c r="D95" s="17"/>
      <c r="E95" s="17"/>
      <c r="F95" s="17"/>
      <c r="G95" s="17"/>
      <c r="H95" s="17"/>
      <c r="I95" s="17"/>
      <c r="J95" s="40" t="s">
        <v>16</v>
      </c>
      <c r="L95" s="39"/>
    </row>
    <row r="96" spans="1:15" s="11" customFormat="1" ht="21.75" customHeight="1" thickTop="1" thickBot="1" x14ac:dyDescent="0.3">
      <c r="A96" s="10"/>
      <c r="B96" s="118"/>
      <c r="C96" s="17"/>
      <c r="D96" s="32" t="s">
        <v>17</v>
      </c>
      <c r="E96" s="32"/>
      <c r="F96" s="32"/>
      <c r="G96" s="17" t="s">
        <v>18</v>
      </c>
      <c r="H96" s="33"/>
      <c r="I96" s="33"/>
      <c r="J96" s="195">
        <f>SUM(K96:K98)</f>
        <v>0</v>
      </c>
      <c r="K96" s="41"/>
      <c r="L96" s="47">
        <f>((L113+L93+L94)/(1-J96))*K96</f>
        <v>0</v>
      </c>
    </row>
    <row r="97" spans="1:12" s="11" customFormat="1" ht="21.75" customHeight="1" thickTop="1" thickBot="1" x14ac:dyDescent="0.3">
      <c r="A97" s="10"/>
      <c r="B97" s="118"/>
      <c r="C97" s="17"/>
      <c r="D97" s="17"/>
      <c r="E97" s="17"/>
      <c r="F97" s="17"/>
      <c r="G97" s="17" t="s">
        <v>19</v>
      </c>
      <c r="H97" s="33"/>
      <c r="I97" s="33"/>
      <c r="J97" s="196"/>
      <c r="K97" s="41"/>
      <c r="L97" s="47">
        <f>((L113+L93+L94)/(1-J96))*K97</f>
        <v>0</v>
      </c>
    </row>
    <row r="98" spans="1:12" s="11" customFormat="1" ht="21.75" customHeight="1" thickTop="1" thickBot="1" x14ac:dyDescent="0.3">
      <c r="A98" s="10"/>
      <c r="B98" s="118"/>
      <c r="C98" s="32"/>
      <c r="D98" s="32" t="s">
        <v>20</v>
      </c>
      <c r="E98" s="32"/>
      <c r="F98" s="17"/>
      <c r="G98" s="17" t="s">
        <v>21</v>
      </c>
      <c r="H98" s="33"/>
      <c r="I98" s="33"/>
      <c r="J98" s="197"/>
      <c r="K98" s="41"/>
      <c r="L98" s="47">
        <f>((L113+L93+L94)/(1-J96))*K98</f>
        <v>0</v>
      </c>
    </row>
    <row r="99" spans="1:12" s="11" customFormat="1" ht="21.75" customHeight="1" thickTop="1" thickBot="1" x14ac:dyDescent="0.3">
      <c r="A99" s="10"/>
      <c r="B99" s="56" t="s">
        <v>68</v>
      </c>
      <c r="C99" s="30"/>
      <c r="D99" s="30"/>
      <c r="E99" s="30"/>
      <c r="F99" s="30"/>
      <c r="G99" s="30"/>
      <c r="H99" s="30"/>
      <c r="I99" s="30"/>
      <c r="J99" s="30"/>
      <c r="K99" s="30"/>
      <c r="L99" s="31">
        <f>L93+L94+L96+L97+L98</f>
        <v>0</v>
      </c>
    </row>
    <row r="100" spans="1:12" s="11" customFormat="1" ht="37.15" customHeight="1" thickTop="1" thickBot="1" x14ac:dyDescent="0.3">
      <c r="A100" s="10"/>
      <c r="B100" s="198" t="s">
        <v>77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200"/>
    </row>
    <row r="101" spans="1:12" s="11" customFormat="1" ht="21.65" hidden="1" customHeight="1" x14ac:dyDescent="0.25">
      <c r="A101" s="10"/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3"/>
    </row>
    <row r="102" spans="1:12" s="11" customFormat="1" ht="21.65" hidden="1" customHeight="1" x14ac:dyDescent="0.25">
      <c r="A102" s="10"/>
      <c r="B102" s="201"/>
      <c r="C102" s="202"/>
      <c r="D102" s="202"/>
      <c r="E102" s="202"/>
      <c r="F102" s="202"/>
      <c r="G102" s="202"/>
      <c r="H102" s="202"/>
      <c r="I102" s="202"/>
      <c r="J102" s="202"/>
      <c r="K102" s="202"/>
      <c r="L102" s="203"/>
    </row>
    <row r="103" spans="1:12" s="11" customFormat="1" ht="21.65" hidden="1" customHeight="1" x14ac:dyDescent="0.25">
      <c r="A103" s="10"/>
      <c r="B103" s="201"/>
      <c r="C103" s="202"/>
      <c r="D103" s="202"/>
      <c r="E103" s="202"/>
      <c r="F103" s="202"/>
      <c r="G103" s="202"/>
      <c r="H103" s="202"/>
      <c r="I103" s="202"/>
      <c r="J103" s="202"/>
      <c r="K103" s="202"/>
      <c r="L103" s="203"/>
    </row>
    <row r="104" spans="1:12" s="11" customFormat="1" ht="21.65" hidden="1" customHeight="1" x14ac:dyDescent="0.25">
      <c r="A104" s="10"/>
      <c r="B104" s="201"/>
      <c r="C104" s="202"/>
      <c r="D104" s="202"/>
      <c r="E104" s="202"/>
      <c r="F104" s="202"/>
      <c r="G104" s="202"/>
      <c r="H104" s="202"/>
      <c r="I104" s="202"/>
      <c r="J104" s="202"/>
      <c r="K104" s="202"/>
      <c r="L104" s="203"/>
    </row>
    <row r="105" spans="1:12" ht="21.65" hidden="1" customHeight="1" x14ac:dyDescent="0.25">
      <c r="A105" s="1"/>
      <c r="B105" s="204"/>
      <c r="C105" s="205"/>
      <c r="D105" s="205"/>
      <c r="E105" s="205"/>
      <c r="F105" s="205"/>
      <c r="G105" s="205"/>
      <c r="H105" s="205"/>
      <c r="I105" s="205"/>
      <c r="J105" s="205"/>
      <c r="K105" s="205"/>
      <c r="L105" s="206"/>
    </row>
    <row r="106" spans="1:12" ht="21.75" customHeight="1" thickTop="1" thickBot="1" x14ac:dyDescent="0.3">
      <c r="A106" s="1"/>
      <c r="B106" s="117" t="s">
        <v>62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2"/>
    </row>
    <row r="107" spans="1:12" ht="21.75" customHeight="1" thickTop="1" thickBot="1" x14ac:dyDescent="0.3">
      <c r="A107" s="1"/>
      <c r="B107" s="188" t="s">
        <v>63</v>
      </c>
      <c r="C107" s="189"/>
      <c r="D107" s="189"/>
      <c r="E107" s="189"/>
      <c r="F107" s="189"/>
      <c r="G107" s="189"/>
      <c r="H107" s="189"/>
      <c r="I107" s="189"/>
      <c r="J107" s="189"/>
      <c r="K107" s="190"/>
      <c r="L107" s="55" t="s">
        <v>59</v>
      </c>
    </row>
    <row r="108" spans="1:12" ht="21.75" customHeight="1" thickTop="1" thickBot="1" x14ac:dyDescent="0.3">
      <c r="A108" s="1"/>
      <c r="B108" s="55" t="s">
        <v>29</v>
      </c>
      <c r="C108" s="191" t="s">
        <v>27</v>
      </c>
      <c r="D108" s="192"/>
      <c r="E108" s="192"/>
      <c r="F108" s="192"/>
      <c r="G108" s="192"/>
      <c r="H108" s="192"/>
      <c r="I108" s="192"/>
      <c r="J108" s="192"/>
      <c r="K108" s="193"/>
      <c r="L108" s="22">
        <f>L26</f>
        <v>0</v>
      </c>
    </row>
    <row r="109" spans="1:12" ht="21.75" customHeight="1" thickTop="1" thickBot="1" x14ac:dyDescent="0.3">
      <c r="A109" s="1"/>
      <c r="B109" s="55" t="s">
        <v>31</v>
      </c>
      <c r="C109" s="194" t="s">
        <v>64</v>
      </c>
      <c r="D109" s="194"/>
      <c r="E109" s="194"/>
      <c r="F109" s="194"/>
      <c r="G109" s="194"/>
      <c r="H109" s="194"/>
      <c r="I109" s="194"/>
      <c r="J109" s="194"/>
      <c r="K109" s="194"/>
      <c r="L109" s="22">
        <f>L62</f>
        <v>0</v>
      </c>
    </row>
    <row r="110" spans="1:12" ht="21.75" customHeight="1" thickTop="1" thickBot="1" x14ac:dyDescent="0.3">
      <c r="A110" s="1"/>
      <c r="B110" s="55" t="s">
        <v>32</v>
      </c>
      <c r="C110" s="191" t="s">
        <v>65</v>
      </c>
      <c r="D110" s="192"/>
      <c r="E110" s="192"/>
      <c r="F110" s="192"/>
      <c r="G110" s="192"/>
      <c r="H110" s="192"/>
      <c r="I110" s="192"/>
      <c r="J110" s="192"/>
      <c r="K110" s="193"/>
      <c r="L110" s="22">
        <f>L71</f>
        <v>0</v>
      </c>
    </row>
    <row r="111" spans="1:12" ht="21.75" customHeight="1" thickTop="1" thickBot="1" x14ac:dyDescent="0.3">
      <c r="A111" s="1"/>
      <c r="B111" s="55" t="s">
        <v>33</v>
      </c>
      <c r="C111" s="191" t="s">
        <v>66</v>
      </c>
      <c r="D111" s="192"/>
      <c r="E111" s="192"/>
      <c r="F111" s="192"/>
      <c r="G111" s="192"/>
      <c r="H111" s="192"/>
      <c r="I111" s="192"/>
      <c r="J111" s="192"/>
      <c r="K111" s="193"/>
      <c r="L111" s="22">
        <f>L83</f>
        <v>0</v>
      </c>
    </row>
    <row r="112" spans="1:12" ht="21.75" customHeight="1" thickTop="1" thickBot="1" x14ac:dyDescent="0.3">
      <c r="A112" s="1"/>
      <c r="B112" s="55" t="s">
        <v>34</v>
      </c>
      <c r="C112" s="191" t="s">
        <v>86</v>
      </c>
      <c r="D112" s="192"/>
      <c r="E112" s="192"/>
      <c r="F112" s="192"/>
      <c r="G112" s="192"/>
      <c r="H112" s="192"/>
      <c r="I112" s="192"/>
      <c r="J112" s="192"/>
      <c r="K112" s="193"/>
      <c r="L112" s="22">
        <f>L90</f>
        <v>0</v>
      </c>
    </row>
    <row r="113" spans="1:13" ht="21.75" customHeight="1" thickTop="1" thickBot="1" x14ac:dyDescent="0.3">
      <c r="A113" s="1"/>
      <c r="B113" s="117" t="s">
        <v>67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31">
        <f>SUM(L108:L112)</f>
        <v>0</v>
      </c>
      <c r="M113" s="12"/>
    </row>
    <row r="114" spans="1:13" s="11" customFormat="1" ht="21.75" customHeight="1" thickTop="1" thickBot="1" x14ac:dyDescent="0.3">
      <c r="A114" s="10"/>
      <c r="B114" s="55" t="s">
        <v>35</v>
      </c>
      <c r="C114" s="191" t="s">
        <v>85</v>
      </c>
      <c r="D114" s="192"/>
      <c r="E114" s="192"/>
      <c r="F114" s="192"/>
      <c r="G114" s="192"/>
      <c r="H114" s="192"/>
      <c r="I114" s="192"/>
      <c r="J114" s="192"/>
      <c r="K114" s="193"/>
      <c r="L114" s="22">
        <f>L99</f>
        <v>0</v>
      </c>
    </row>
    <row r="115" spans="1:13" ht="34.15" customHeight="1" thickTop="1" thickBot="1" x14ac:dyDescent="0.3">
      <c r="A115" s="1"/>
      <c r="B115" s="211" t="s">
        <v>69</v>
      </c>
      <c r="C115" s="212"/>
      <c r="D115" s="212"/>
      <c r="E115" s="212"/>
      <c r="F115" s="212"/>
      <c r="G115" s="212"/>
      <c r="H115" s="212"/>
      <c r="I115" s="212"/>
      <c r="J115" s="212"/>
      <c r="K115" s="213"/>
      <c r="L115" s="42">
        <f>ROUND(SUM(L113+L114),2)</f>
        <v>0</v>
      </c>
    </row>
    <row r="116" spans="1:13" ht="21.75" customHeight="1" thickTop="1" thickBot="1" x14ac:dyDescent="0.3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3">
      <c r="A117" s="1"/>
      <c r="B117" s="118" t="s">
        <v>70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3" ht="50.25" customHeight="1" thickTop="1" thickBot="1" x14ac:dyDescent="0.3">
      <c r="A118" s="1"/>
      <c r="B118" s="214" t="s">
        <v>71</v>
      </c>
      <c r="C118" s="214"/>
      <c r="D118" s="214"/>
      <c r="E118" s="215" t="s">
        <v>110</v>
      </c>
      <c r="F118" s="215"/>
      <c r="G118" s="215" t="s">
        <v>72</v>
      </c>
      <c r="H118" s="215"/>
      <c r="I118" s="215" t="s">
        <v>73</v>
      </c>
      <c r="J118" s="215"/>
      <c r="K118" s="58" t="s">
        <v>111</v>
      </c>
      <c r="L118" s="34" t="s">
        <v>74</v>
      </c>
    </row>
    <row r="119" spans="1:13" ht="21.75" customHeight="1" thickTop="1" thickBot="1" x14ac:dyDescent="0.3">
      <c r="A119" s="1"/>
      <c r="B119" s="207" t="s">
        <v>118</v>
      </c>
      <c r="C119" s="207"/>
      <c r="D119" s="207"/>
      <c r="E119" s="208">
        <f>L115</f>
        <v>0</v>
      </c>
      <c r="F119" s="208"/>
      <c r="G119" s="209">
        <v>1</v>
      </c>
      <c r="H119" s="209"/>
      <c r="I119" s="208">
        <f>G119*E119</f>
        <v>0</v>
      </c>
      <c r="J119" s="208"/>
      <c r="K119" s="99">
        <v>2</v>
      </c>
      <c r="L119" s="35">
        <f>ROUND(K119*I119,2)</f>
        <v>0</v>
      </c>
    </row>
    <row r="120" spans="1:13" ht="36.75" customHeight="1" thickTop="1" thickBot="1" x14ac:dyDescent="0.3">
      <c r="A120" s="1"/>
      <c r="B120" s="210" t="s">
        <v>75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43">
        <f>L119</f>
        <v>0</v>
      </c>
    </row>
    <row r="121" spans="1:13" ht="36.75" customHeight="1" thickTop="1" thickBot="1" x14ac:dyDescent="0.3">
      <c r="A121" s="1"/>
      <c r="B121" s="117" t="s">
        <v>78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43">
        <f>L120*12</f>
        <v>0</v>
      </c>
    </row>
    <row r="122" spans="1:13" ht="16" thickTop="1" x14ac:dyDescent="0.25"/>
    <row r="123" spans="1:13" x14ac:dyDescent="0.25">
      <c r="B123" s="104" t="s">
        <v>137</v>
      </c>
      <c r="C123" s="104"/>
      <c r="D123" s="104"/>
      <c r="E123" s="104"/>
      <c r="F123" s="104"/>
      <c r="G123" s="104"/>
      <c r="H123" s="104"/>
      <c r="I123" s="104"/>
      <c r="J123" s="104"/>
      <c r="K123" s="104"/>
      <c r="L123" s="105"/>
    </row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</sheetData>
  <mergeCells count="103"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F949-3DC5-4836-8E9D-B27BB28A058A}">
  <dimension ref="A1:H15"/>
  <sheetViews>
    <sheetView tabSelected="1" workbookViewId="0">
      <selection activeCell="H10" sqref="H10"/>
    </sheetView>
  </sheetViews>
  <sheetFormatPr defaultRowHeight="12.5" x14ac:dyDescent="0.25"/>
  <cols>
    <col min="1" max="1" width="4.7265625" bestFit="1" customWidth="1"/>
    <col min="2" max="2" width="22.90625" bestFit="1" customWidth="1"/>
    <col min="3" max="3" width="11.1796875" customWidth="1"/>
    <col min="4" max="4" width="11.1796875" style="52" customWidth="1"/>
    <col min="5" max="5" width="12.08984375" style="52" customWidth="1"/>
    <col min="6" max="6" width="11.1796875" style="52" customWidth="1"/>
    <col min="7" max="7" width="13.7265625" customWidth="1"/>
    <col min="8" max="8" width="13.54296875" customWidth="1"/>
  </cols>
  <sheetData>
    <row r="1" spans="1:8" ht="15.5" x14ac:dyDescent="0.35">
      <c r="A1" s="216" t="s">
        <v>145</v>
      </c>
      <c r="B1" s="216"/>
      <c r="C1" s="216"/>
      <c r="D1" s="216"/>
      <c r="E1" s="216"/>
      <c r="F1" s="216"/>
      <c r="G1" s="216"/>
      <c r="H1" s="216"/>
    </row>
    <row r="2" spans="1:8" s="52" customFormat="1" ht="15.5" x14ac:dyDescent="0.35">
      <c r="A2" s="219" t="s">
        <v>146</v>
      </c>
      <c r="B2" s="219" t="s">
        <v>139</v>
      </c>
      <c r="C2" s="221" t="s">
        <v>153</v>
      </c>
      <c r="D2" s="222"/>
      <c r="E2" s="223"/>
      <c r="F2" s="224" t="s">
        <v>157</v>
      </c>
      <c r="G2" s="225"/>
      <c r="H2" s="226"/>
    </row>
    <row r="3" spans="1:8" ht="56" x14ac:dyDescent="0.25">
      <c r="A3" s="220"/>
      <c r="B3" s="220"/>
      <c r="C3" s="115" t="s">
        <v>154</v>
      </c>
      <c r="D3" s="115" t="s">
        <v>155</v>
      </c>
      <c r="E3" s="115" t="s">
        <v>156</v>
      </c>
      <c r="F3" s="115" t="s">
        <v>140</v>
      </c>
      <c r="G3" s="115" t="s">
        <v>141</v>
      </c>
      <c r="H3" s="115" t="s">
        <v>142</v>
      </c>
    </row>
    <row r="4" spans="1:8" x14ac:dyDescent="0.25">
      <c r="A4" s="108">
        <v>1</v>
      </c>
      <c r="B4" s="107" t="s">
        <v>147</v>
      </c>
      <c r="C4" s="111">
        <v>2</v>
      </c>
      <c r="D4" s="111">
        <v>2</v>
      </c>
      <c r="E4" s="111">
        <v>4</v>
      </c>
      <c r="F4" s="112"/>
      <c r="G4" s="109">
        <f>F4*E4</f>
        <v>0</v>
      </c>
      <c r="H4" s="109">
        <f>G4/12</f>
        <v>0</v>
      </c>
    </row>
    <row r="5" spans="1:8" ht="12.5" customHeight="1" x14ac:dyDescent="0.25">
      <c r="A5" s="108">
        <v>2</v>
      </c>
      <c r="B5" s="106" t="s">
        <v>148</v>
      </c>
      <c r="C5" s="111">
        <v>2</v>
      </c>
      <c r="D5" s="111">
        <v>2</v>
      </c>
      <c r="E5" s="111">
        <v>4</v>
      </c>
      <c r="F5" s="112"/>
      <c r="G5" s="109">
        <f t="shared" ref="G5:G9" si="0">F5*E5</f>
        <v>0</v>
      </c>
      <c r="H5" s="109">
        <f t="shared" ref="H5:H9" si="1">G5/12</f>
        <v>0</v>
      </c>
    </row>
    <row r="6" spans="1:8" s="52" customFormat="1" ht="12.5" customHeight="1" x14ac:dyDescent="0.25">
      <c r="A6" s="108">
        <v>3</v>
      </c>
      <c r="B6" s="106" t="s">
        <v>149</v>
      </c>
      <c r="C6" s="111">
        <v>1</v>
      </c>
      <c r="D6" s="111">
        <v>1</v>
      </c>
      <c r="E6" s="111">
        <v>2</v>
      </c>
      <c r="F6" s="112"/>
      <c r="G6" s="109">
        <f t="shared" si="0"/>
        <v>0</v>
      </c>
      <c r="H6" s="109">
        <f t="shared" si="1"/>
        <v>0</v>
      </c>
    </row>
    <row r="7" spans="1:8" s="52" customFormat="1" ht="12.5" customHeight="1" x14ac:dyDescent="0.25">
      <c r="A7" s="108">
        <v>4</v>
      </c>
      <c r="B7" s="106" t="s">
        <v>150</v>
      </c>
      <c r="C7" s="111">
        <v>1</v>
      </c>
      <c r="D7" s="111" t="s">
        <v>159</v>
      </c>
      <c r="E7" s="111">
        <v>1</v>
      </c>
      <c r="F7" s="112"/>
      <c r="G7" s="109">
        <f t="shared" si="0"/>
        <v>0</v>
      </c>
      <c r="H7" s="109">
        <f t="shared" si="1"/>
        <v>0</v>
      </c>
    </row>
    <row r="8" spans="1:8" s="52" customFormat="1" ht="12.5" customHeight="1" x14ac:dyDescent="0.25">
      <c r="A8" s="108">
        <v>5</v>
      </c>
      <c r="B8" s="106" t="s">
        <v>151</v>
      </c>
      <c r="C8" s="111">
        <v>2</v>
      </c>
      <c r="D8" s="111">
        <v>2</v>
      </c>
      <c r="E8" s="111">
        <v>4</v>
      </c>
      <c r="F8" s="112"/>
      <c r="G8" s="109">
        <f t="shared" si="0"/>
        <v>0</v>
      </c>
      <c r="H8" s="109">
        <f t="shared" si="1"/>
        <v>0</v>
      </c>
    </row>
    <row r="9" spans="1:8" ht="12.5" customHeight="1" x14ac:dyDescent="0.25">
      <c r="A9" s="108">
        <v>6</v>
      </c>
      <c r="B9" s="110" t="s">
        <v>152</v>
      </c>
      <c r="C9" s="111">
        <v>1</v>
      </c>
      <c r="D9" s="111" t="s">
        <v>159</v>
      </c>
      <c r="E9" s="111">
        <v>1</v>
      </c>
      <c r="F9" s="112"/>
      <c r="G9" s="109">
        <f t="shared" si="0"/>
        <v>0</v>
      </c>
      <c r="H9" s="109">
        <f t="shared" si="1"/>
        <v>0</v>
      </c>
    </row>
    <row r="10" spans="1:8" ht="13" x14ac:dyDescent="0.3">
      <c r="A10" s="217" t="s">
        <v>50</v>
      </c>
      <c r="B10" s="218"/>
      <c r="C10" s="218"/>
      <c r="D10" s="218"/>
      <c r="E10" s="218"/>
      <c r="F10" s="218"/>
      <c r="G10" s="113">
        <f>SUM(G4:G9)</f>
        <v>0</v>
      </c>
      <c r="H10" s="114">
        <f>SUM(H4:H9)</f>
        <v>0</v>
      </c>
    </row>
    <row r="12" spans="1:8" ht="14.5" x14ac:dyDescent="0.35">
      <c r="A12" s="227" t="s">
        <v>143</v>
      </c>
      <c r="B12" s="227"/>
      <c r="C12" s="227"/>
      <c r="D12" s="227"/>
      <c r="E12" s="227"/>
      <c r="F12" s="227"/>
      <c r="G12" s="227"/>
      <c r="H12" s="227"/>
    </row>
    <row r="13" spans="1:8" ht="14.5" x14ac:dyDescent="0.35">
      <c r="A13" s="228" t="s">
        <v>144</v>
      </c>
      <c r="B13" s="228"/>
      <c r="C13" s="228"/>
      <c r="D13" s="228"/>
      <c r="E13" s="228"/>
      <c r="F13" s="228"/>
      <c r="G13" s="228"/>
      <c r="H13" s="228"/>
    </row>
    <row r="14" spans="1:8" ht="14.5" customHeight="1" x14ac:dyDescent="0.25">
      <c r="A14" s="229" t="s">
        <v>158</v>
      </c>
      <c r="B14" s="229"/>
      <c r="C14" s="229"/>
      <c r="D14" s="229"/>
      <c r="E14" s="229"/>
      <c r="F14" s="229"/>
      <c r="G14" s="229"/>
      <c r="H14" s="229"/>
    </row>
    <row r="15" spans="1:8" x14ac:dyDescent="0.25">
      <c r="A15" s="229"/>
      <c r="B15" s="229"/>
      <c r="C15" s="229"/>
      <c r="D15" s="229"/>
      <c r="E15" s="229"/>
      <c r="F15" s="229"/>
      <c r="G15" s="229"/>
      <c r="H15" s="229"/>
    </row>
  </sheetData>
  <mergeCells count="9">
    <mergeCell ref="A12:H12"/>
    <mergeCell ref="A13:H13"/>
    <mergeCell ref="A14:H15"/>
    <mergeCell ref="A1:H1"/>
    <mergeCell ref="A10:F10"/>
    <mergeCell ref="B2:B3"/>
    <mergeCell ref="A2:A3"/>
    <mergeCell ref="C2:E2"/>
    <mergeCell ref="F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CONSOLIDAÇÃO</vt:lpstr>
      <vt:lpstr>Auxiliar de Arquivo</vt:lpstr>
      <vt:lpstr>Arquivista</vt:lpstr>
      <vt:lpstr>Assistente de Direção Superior</vt:lpstr>
      <vt:lpstr>Planilha de custos de uniformes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USR7626</cp:lastModifiedBy>
  <cp:revision>11</cp:revision>
  <cp:lastPrinted>2018-06-15T12:53:13Z</cp:lastPrinted>
  <dcterms:created xsi:type="dcterms:W3CDTF">2017-04-19T09:28:32Z</dcterms:created>
  <dcterms:modified xsi:type="dcterms:W3CDTF">2021-09-24T17:00:17Z</dcterms:modified>
  <dc:language>pt-BR</dc:language>
</cp:coreProperties>
</file>